
<file path=[Content_Types].xml><?xml version="1.0" encoding="utf-8"?>
<Types xmlns="http://schemas.openxmlformats.org/package/2006/content-types">
  <Override PartName="/xl/customProperty1.bin" ContentType="application/vnd.openxmlformats-officedocument.spreadsheetml.customProperty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15" windowHeight="11340" firstSheet="1" activeTab="1"/>
  </bookViews>
  <sheets>
    <sheet name="Cognos_Office_Connection_Cache" sheetId="1" state="veryHidden" r:id="rId1"/>
    <sheet name="ОКТЯБРЬ 2017" sheetId="2" r:id="rId2"/>
    <sheet name="НОЯБРЬ 2017" sheetId="3" r:id="rId3"/>
    <sheet name="ДЕКАБРЬ 2017" sheetId="4" r:id="rId4"/>
  </sheets>
  <definedNames>
    <definedName name="ID" localSheetId="0" hidden="1">"b2e9b1cf-a8d8-498f-bc27-dd884cdd3dbc"</definedName>
    <definedName name="ID" localSheetId="3" hidden="1">"e9e70605-9b45-441d-8dc9-2755f190ebc8"</definedName>
    <definedName name="ID" localSheetId="2" hidden="1">"3917c0c0-a2c6-49a9-9073-a6a65ed5f8f7"</definedName>
    <definedName name="ID" localSheetId="1" hidden="1">"11bdf3af-3c7b-4dbb-bf74-511f159d3ce8"</definedName>
    <definedName name="_xlnm.Print_Area" localSheetId="1">'ОКТЯБРЬ 2017'!$A$1:$J$28</definedName>
  </definedNames>
  <calcPr fullCalcOnLoad="1"/>
</workbook>
</file>

<file path=xl/comments4.xml><?xml version="1.0" encoding="utf-8"?>
<comments xmlns="http://schemas.openxmlformats.org/spreadsheetml/2006/main">
  <authors>
    <author>Пурич Виктория Анатольевна</author>
  </authors>
  <commentList>
    <comment ref="E27" authorId="0">
      <text>
        <r>
          <rPr>
            <b/>
            <sz val="9"/>
            <rFont val="Tahoma"/>
            <family val="2"/>
          </rPr>
          <t xml:space="preserve">тариф 29,77
перерасчет тарифа гро, т.к. фактический объем транспортировки газа за 2017 год выше плановых данных </t>
        </r>
      </text>
    </comment>
    <comment ref="E14" authorId="0">
      <text>
        <r>
          <rPr>
            <b/>
            <sz val="9"/>
            <rFont val="Tahoma"/>
            <family val="2"/>
          </rPr>
          <t>тариф 27,29
перерасчет тарифа гро, т.к.  фактический объем  транспортировки газа за 2017 год ниже плановых данных</t>
        </r>
      </text>
    </comment>
    <comment ref="E13" authorId="0">
      <text>
        <r>
          <rPr>
            <b/>
            <sz val="9"/>
            <rFont val="Tahoma"/>
            <family val="2"/>
          </rPr>
          <t xml:space="preserve">тариф 27,29
перерасчет тарифа гро, т.к. фактический объем транспортировки газа за 2017 год выше плановых данных </t>
        </r>
      </text>
    </comment>
    <comment ref="E28" authorId="0">
      <text>
        <r>
          <rPr>
            <b/>
            <sz val="9"/>
            <rFont val="Tahoma"/>
            <family val="2"/>
          </rPr>
          <t>тариф 29,77
перерасчет тарифа гро, т.к.  фактический объем  транспортировки газа за 2017 год ниже плановых данных</t>
        </r>
      </text>
    </comment>
  </commentList>
</comments>
</file>

<file path=xl/sharedStrings.xml><?xml version="1.0" encoding="utf-8"?>
<sst xmlns="http://schemas.openxmlformats.org/spreadsheetml/2006/main" count="213" uniqueCount="44">
  <si>
    <t>№ п/п</t>
  </si>
  <si>
    <t>к приказу ФАС России</t>
  </si>
  <si>
    <t>от 07.04.2014 № 231/14</t>
  </si>
  <si>
    <t>ИНФОРМАЦИЯ</t>
  </si>
  <si>
    <t xml:space="preserve">О НАЛИЧИИ (ОТСУТСТВИИ) ТЕХНИЧЕСКОЙ ВОЗМОЖНОСТИ ДОСТУПА К РЕГУЛИРУЕМЫМ УСЛУГАМ </t>
  </si>
  <si>
    <t>Наименование потребителя</t>
  </si>
  <si>
    <t>Объемы газа в соответствии с поступившими заявками,  
млн. куб. м</t>
  </si>
  <si>
    <t>Приложение № 2</t>
  </si>
  <si>
    <t>Тариф на услуги по транспортировке газа по трубопроводам с детализацией по зоне входа в газораспредели-тельную сеть, руб. за 1000 куб. м</t>
  </si>
  <si>
    <t>Тариф на услуги по транспортировке газа по трубопроводам с детализацией по зоне выхода из газораспредели-тельной сети, руб. за 1000 куб. м</t>
  </si>
  <si>
    <t>Объемы газа в соответствии с удовлетворен-ными заявками, 
млн. куб. м</t>
  </si>
  <si>
    <t>Зона входа в газораспреде-лительную сеть</t>
  </si>
  <si>
    <t>Свободная мощность газораспреде-лительной сети, млн. куб. м в год</t>
  </si>
  <si>
    <t>Газораспределительная сеть от ГРС 1</t>
  </si>
  <si>
    <t>ГРС 1</t>
  </si>
  <si>
    <t>ОАО "НТЭК" ТЭЦ-1</t>
  </si>
  <si>
    <t>ЗФ ОАО "ГМК "НН" Медный завод, Металлургический цех</t>
  </si>
  <si>
    <t>ЗФ ОАО "ГМК "НН" Цементный завод</t>
  </si>
  <si>
    <t>ООО "ИЛАН-Норильск"</t>
  </si>
  <si>
    <t>МУП МО г. Норильска "ССпоВПД"</t>
  </si>
  <si>
    <t>Газораспределительная сеть от ГРС 2</t>
  </si>
  <si>
    <t>ГРС 2</t>
  </si>
  <si>
    <t>ОАО "НТЭК" ТЭЦ-2</t>
  </si>
  <si>
    <t>ЗФ ОАО "ГМК "НН" рудник Октябрьский</t>
  </si>
  <si>
    <t>Газораспределительная сеть от ГРС 3</t>
  </si>
  <si>
    <t>ГРС 3</t>
  </si>
  <si>
    <t>ОАО "НТЭК" ТЭЦ-3, котельная №1</t>
  </si>
  <si>
    <t>ЗФ ОАО "ГМК "НН" НМЗ</t>
  </si>
  <si>
    <t>Газораспределительная сеть от ГРС 4</t>
  </si>
  <si>
    <t>ГРС 4</t>
  </si>
  <si>
    <t>ОАО "НТЭК" котельная № 7, котельная "Дукла"</t>
  </si>
  <si>
    <t>ОАО "Таймырбыт"</t>
  </si>
  <si>
    <t>ОАО "Таймыргеофизика"</t>
  </si>
  <si>
    <t>ОАО "НТЭК" БМК ЗАО "ТТК"</t>
  </si>
  <si>
    <t>Зона выхода из газораспределительной сети</t>
  </si>
  <si>
    <t>Наименование газораспределительной сети</t>
  </si>
  <si>
    <t>ООО "НОК" УМВИЭиПМ</t>
  </si>
  <si>
    <t>ООО "НОК" УОТППиП</t>
  </si>
  <si>
    <t>ООО "НорильскВтормет"</t>
  </si>
  <si>
    <t>ЗФ ОАО "ГМК "НН" Норильская обогатительная фабрика</t>
  </si>
  <si>
    <t>ООО "НОК" Механический завод</t>
  </si>
  <si>
    <t>ПО ТРАНСПОРТИРОВКЕ ГАЗА ПО ГАЗОРАСПРЕДЕЛИТЕЛЬНЫМ СЕТЯМ АО "НОРИЛЬСКТРАНСГАЗ" ЗА ОКТЯБРЬ 2017 ГОДА</t>
  </si>
  <si>
    <t>ПО ТРАНСПОРТИРОВКЕ ГАЗА ПО ГАЗОРАСПРЕДЕЛИТЕЛЬНЫМ СЕТЯМ АО "НОРИЛЬСКТРАНСГАЗ" ЗА ДЕКАБРЬ 2017 ГОДА</t>
  </si>
  <si>
    <t>ПО ТРАНСПОРТИРОВКЕ ГАЗА ПО ГАЗОРАСПРЕДЕЛИТЕЛЬНЫМ СЕТЯМ АО "НОРИЛЬСКТРАНСГАЗ" ЗА НОЯБРЬ 2017 ГОДА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</si>
</sst>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8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/>
    </xf>
    <xf numFmtId="0" fontId="1" fillId="0" borderId="0" xfId="0" applyFont="1" applyFill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left" vertical="center" wrapText="1"/>
    </xf>
    <xf numFmtId="172" fontId="4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/>
    </xf>
    <xf numFmtId="172" fontId="1" fillId="0" borderId="0" xfId="0" applyNumberFormat="1" applyFont="1" applyFill="1" applyAlignment="1">
      <alignment/>
    </xf>
    <xf numFmtId="0" fontId="42" fillId="0" borderId="0" xfId="0" applyFont="1" applyFill="1" applyAlignment="1">
      <alignment/>
    </xf>
    <xf numFmtId="172" fontId="42" fillId="0" borderId="0" xfId="0" applyNumberFormat="1" applyFont="1" applyFill="1" applyAlignment="1">
      <alignment/>
    </xf>
    <xf numFmtId="172" fontId="4" fillId="0" borderId="10" xfId="0" applyNumberFormat="1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172" fontId="4" fillId="0" borderId="11" xfId="0" applyNumberFormat="1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72" fontId="4" fillId="0" borderId="14" xfId="0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15" xfId="0" applyFont="1" applyBorder="1" applyAlignment="1">
      <alignment/>
    </xf>
    <xf numFmtId="172" fontId="4" fillId="0" borderId="12" xfId="0" applyNumberFormat="1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  <customProperties>
    <customPr name="LastTupleSet_COR_Mappings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tabSelected="1" view="pageBreakPreview" zoomScale="75" zoomScaleNormal="75" zoomScaleSheetLayoutView="75" zoomScalePageLayoutView="0" workbookViewId="0" topLeftCell="A4">
      <selection activeCell="K3" sqref="K3"/>
    </sheetView>
  </sheetViews>
  <sheetFormatPr defaultColWidth="9.00390625" defaultRowHeight="12.75"/>
  <cols>
    <col min="1" max="1" width="5.375" style="1" customWidth="1"/>
    <col min="2" max="2" width="36.875" style="1" customWidth="1"/>
    <col min="3" max="3" width="13.375" style="1" customWidth="1"/>
    <col min="4" max="4" width="25.625" style="1" customWidth="1"/>
    <col min="5" max="5" width="16.625" style="1" customWidth="1"/>
    <col min="6" max="6" width="16.375" style="1" customWidth="1"/>
    <col min="7" max="7" width="25.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12" t="s">
        <v>7</v>
      </c>
    </row>
    <row r="2" ht="12.75">
      <c r="J2" s="12" t="s">
        <v>1</v>
      </c>
    </row>
    <row r="3" ht="12.75">
      <c r="J3" s="12" t="s">
        <v>2</v>
      </c>
    </row>
    <row r="4" s="2" customFormat="1" ht="15.75" customHeight="1"/>
    <row r="5" spans="1:10" ht="18" customHeight="1">
      <c r="A5" s="21" t="s">
        <v>3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18" customHeight="1">
      <c r="A6" s="21" t="s">
        <v>4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8" customHeight="1">
      <c r="A7" s="21" t="s">
        <v>41</v>
      </c>
      <c r="B7" s="21"/>
      <c r="C7" s="21"/>
      <c r="D7" s="21"/>
      <c r="E7" s="21"/>
      <c r="F7" s="21"/>
      <c r="G7" s="21"/>
      <c r="H7" s="21"/>
      <c r="I7" s="21"/>
      <c r="J7" s="21"/>
    </row>
    <row r="8" s="2" customFormat="1" ht="15.75"/>
    <row r="9" spans="1:10" s="4" customFormat="1" ht="146.25" customHeight="1">
      <c r="A9" s="3" t="s">
        <v>0</v>
      </c>
      <c r="B9" s="3" t="s">
        <v>35</v>
      </c>
      <c r="C9" s="3" t="s">
        <v>11</v>
      </c>
      <c r="D9" s="3" t="s">
        <v>34</v>
      </c>
      <c r="E9" s="3" t="s">
        <v>8</v>
      </c>
      <c r="F9" s="3" t="s">
        <v>9</v>
      </c>
      <c r="G9" s="3" t="s">
        <v>5</v>
      </c>
      <c r="H9" s="3" t="s">
        <v>6</v>
      </c>
      <c r="I9" s="3" t="s">
        <v>10</v>
      </c>
      <c r="J9" s="3" t="s">
        <v>12</v>
      </c>
    </row>
    <row r="10" spans="1:10" s="6" customFormat="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</row>
    <row r="11" spans="1:10" ht="35.25" customHeight="1">
      <c r="A11" s="7">
        <v>1</v>
      </c>
      <c r="B11" s="8" t="s">
        <v>13</v>
      </c>
      <c r="C11" s="9" t="s">
        <v>14</v>
      </c>
      <c r="D11" s="10" t="s">
        <v>15</v>
      </c>
      <c r="E11" s="7">
        <v>24.81</v>
      </c>
      <c r="F11" s="7">
        <f>E11</f>
        <v>24.81</v>
      </c>
      <c r="G11" s="8" t="str">
        <f>D11</f>
        <v>ОАО "НТЭК" ТЭЦ-1</v>
      </c>
      <c r="H11" s="11">
        <v>86.747</v>
      </c>
      <c r="I11" s="11">
        <v>85.937</v>
      </c>
      <c r="J11" s="11">
        <v>1118.29</v>
      </c>
    </row>
    <row r="12" spans="1:10" ht="47.25" customHeight="1">
      <c r="A12" s="7">
        <f aca="true" t="shared" si="0" ref="A12:A17">A11+1</f>
        <v>2</v>
      </c>
      <c r="B12" s="8" t="s">
        <v>13</v>
      </c>
      <c r="C12" s="9" t="s">
        <v>14</v>
      </c>
      <c r="D12" s="10" t="s">
        <v>16</v>
      </c>
      <c r="E12" s="7">
        <v>26.05</v>
      </c>
      <c r="F12" s="7">
        <f aca="true" t="shared" si="1" ref="F12:F28">E12</f>
        <v>26.05</v>
      </c>
      <c r="G12" s="8" t="str">
        <f aca="true" t="shared" si="2" ref="G12:G27">D12</f>
        <v>ЗФ ОАО "ГМК "НН" Медный завод, Металлургический цех</v>
      </c>
      <c r="H12" s="11">
        <v>21.602</v>
      </c>
      <c r="I12" s="11">
        <v>14.027</v>
      </c>
      <c r="J12" s="19">
        <v>811.901</v>
      </c>
    </row>
    <row r="13" spans="1:10" ht="35.25" customHeight="1">
      <c r="A13" s="7">
        <f t="shared" si="0"/>
        <v>3</v>
      </c>
      <c r="B13" s="8" t="s">
        <v>13</v>
      </c>
      <c r="C13" s="9" t="s">
        <v>14</v>
      </c>
      <c r="D13" s="10" t="s">
        <v>17</v>
      </c>
      <c r="E13" s="7">
        <v>27.29</v>
      </c>
      <c r="F13" s="7">
        <f t="shared" si="1"/>
        <v>27.29</v>
      </c>
      <c r="G13" s="8" t="str">
        <f t="shared" si="2"/>
        <v>ЗФ ОАО "ГМК "НН" Цементный завод</v>
      </c>
      <c r="H13" s="11">
        <v>9.518</v>
      </c>
      <c r="I13" s="11">
        <v>7.252</v>
      </c>
      <c r="J13" s="22"/>
    </row>
    <row r="14" spans="1:10" ht="45.75" customHeight="1">
      <c r="A14" s="7">
        <f t="shared" si="0"/>
        <v>4</v>
      </c>
      <c r="B14" s="8" t="s">
        <v>13</v>
      </c>
      <c r="C14" s="9" t="s">
        <v>14</v>
      </c>
      <c r="D14" s="10" t="s">
        <v>39</v>
      </c>
      <c r="E14" s="7">
        <v>27.29</v>
      </c>
      <c r="F14" s="7">
        <f t="shared" si="1"/>
        <v>27.29</v>
      </c>
      <c r="G14" s="8" t="str">
        <f t="shared" si="2"/>
        <v>ЗФ ОАО "ГМК "НН" Норильская обогатительная фабрика</v>
      </c>
      <c r="H14" s="11">
        <v>1.75</v>
      </c>
      <c r="I14" s="11">
        <v>0</v>
      </c>
      <c r="J14" s="22"/>
    </row>
    <row r="15" spans="1:10" ht="35.25" customHeight="1">
      <c r="A15" s="7">
        <f t="shared" si="0"/>
        <v>5</v>
      </c>
      <c r="B15" s="8" t="s">
        <v>13</v>
      </c>
      <c r="C15" s="9" t="s">
        <v>14</v>
      </c>
      <c r="D15" s="10" t="s">
        <v>18</v>
      </c>
      <c r="E15" s="7">
        <v>28.53</v>
      </c>
      <c r="F15" s="7">
        <f>E15</f>
        <v>28.53</v>
      </c>
      <c r="G15" s="8" t="str">
        <f t="shared" si="2"/>
        <v>ООО "ИЛАН-Норильск"</v>
      </c>
      <c r="H15" s="11">
        <v>0.02</v>
      </c>
      <c r="I15" s="11">
        <v>0.022</v>
      </c>
      <c r="J15" s="22"/>
    </row>
    <row r="16" spans="1:10" ht="35.25" customHeight="1">
      <c r="A16" s="7">
        <f t="shared" si="0"/>
        <v>6</v>
      </c>
      <c r="B16" s="8" t="s">
        <v>13</v>
      </c>
      <c r="C16" s="9" t="s">
        <v>14</v>
      </c>
      <c r="D16" s="10" t="s">
        <v>19</v>
      </c>
      <c r="E16" s="7">
        <v>31.01</v>
      </c>
      <c r="F16" s="7">
        <f t="shared" si="1"/>
        <v>31.01</v>
      </c>
      <c r="G16" s="8" t="str">
        <f t="shared" si="2"/>
        <v>МУП МО г. Норильска "ССпоВПД"</v>
      </c>
      <c r="H16" s="11">
        <v>0.004</v>
      </c>
      <c r="I16" s="11">
        <v>0.004</v>
      </c>
      <c r="J16" s="22"/>
    </row>
    <row r="17" spans="1:10" ht="35.25" customHeight="1">
      <c r="A17" s="7">
        <f t="shared" si="0"/>
        <v>7</v>
      </c>
      <c r="B17" s="8" t="s">
        <v>13</v>
      </c>
      <c r="C17" s="9" t="s">
        <v>14</v>
      </c>
      <c r="D17" s="10" t="s">
        <v>40</v>
      </c>
      <c r="E17" s="7">
        <v>28.53</v>
      </c>
      <c r="F17" s="7">
        <f t="shared" si="1"/>
        <v>28.53</v>
      </c>
      <c r="G17" s="8" t="s">
        <v>40</v>
      </c>
      <c r="H17" s="11">
        <v>0</v>
      </c>
      <c r="I17" s="11">
        <v>0</v>
      </c>
      <c r="J17" s="23"/>
    </row>
    <row r="18" spans="1:10" ht="35.25" customHeight="1">
      <c r="A18" s="7">
        <f aca="true" t="shared" si="3" ref="A18:A28">A17+1</f>
        <v>8</v>
      </c>
      <c r="B18" s="8" t="s">
        <v>20</v>
      </c>
      <c r="C18" s="9" t="s">
        <v>21</v>
      </c>
      <c r="D18" s="10" t="s">
        <v>22</v>
      </c>
      <c r="E18" s="7">
        <v>24.81</v>
      </c>
      <c r="F18" s="7">
        <f t="shared" si="1"/>
        <v>24.81</v>
      </c>
      <c r="G18" s="8" t="str">
        <f t="shared" si="2"/>
        <v>ОАО "НТЭК" ТЭЦ-2</v>
      </c>
      <c r="H18" s="11">
        <v>82.033</v>
      </c>
      <c r="I18" s="11">
        <v>56.787</v>
      </c>
      <c r="J18" s="19">
        <v>806.888</v>
      </c>
    </row>
    <row r="19" spans="1:10" ht="35.25" customHeight="1">
      <c r="A19" s="7">
        <f t="shared" si="3"/>
        <v>9</v>
      </c>
      <c r="B19" s="8" t="s">
        <v>20</v>
      </c>
      <c r="C19" s="9" t="s">
        <v>21</v>
      </c>
      <c r="D19" s="10" t="s">
        <v>23</v>
      </c>
      <c r="E19" s="7">
        <v>32.25</v>
      </c>
      <c r="F19" s="7">
        <f t="shared" si="1"/>
        <v>32.25</v>
      </c>
      <c r="G19" s="8" t="str">
        <f t="shared" si="2"/>
        <v>ЗФ ОАО "ГМК "НН" рудник Октябрьский</v>
      </c>
      <c r="H19" s="11">
        <v>0.001</v>
      </c>
      <c r="I19" s="11">
        <v>0.001</v>
      </c>
      <c r="J19" s="22"/>
    </row>
    <row r="20" spans="1:10" ht="35.25" customHeight="1">
      <c r="A20" s="7">
        <f t="shared" si="3"/>
        <v>10</v>
      </c>
      <c r="B20" s="8" t="s">
        <v>24</v>
      </c>
      <c r="C20" s="9" t="s">
        <v>25</v>
      </c>
      <c r="D20" s="10" t="s">
        <v>26</v>
      </c>
      <c r="E20" s="7">
        <v>24.81</v>
      </c>
      <c r="F20" s="7">
        <f t="shared" si="1"/>
        <v>24.81</v>
      </c>
      <c r="G20" s="8" t="str">
        <f t="shared" si="2"/>
        <v>ОАО "НТЭК" ТЭЦ-3, котельная №1</v>
      </c>
      <c r="H20" s="11">
        <v>58.147</v>
      </c>
      <c r="I20" s="11">
        <v>46.051</v>
      </c>
      <c r="J20" s="19">
        <v>836.095</v>
      </c>
    </row>
    <row r="21" spans="1:10" ht="35.25" customHeight="1">
      <c r="A21" s="7">
        <f t="shared" si="3"/>
        <v>11</v>
      </c>
      <c r="B21" s="8" t="s">
        <v>24</v>
      </c>
      <c r="C21" s="9" t="s">
        <v>25</v>
      </c>
      <c r="D21" s="10" t="s">
        <v>36</v>
      </c>
      <c r="E21" s="7">
        <v>28.53</v>
      </c>
      <c r="F21" s="7">
        <f t="shared" si="1"/>
        <v>28.53</v>
      </c>
      <c r="G21" s="8" t="str">
        <f>D21</f>
        <v>ООО "НОК" УМВИЭиПМ</v>
      </c>
      <c r="H21" s="11">
        <v>0.334</v>
      </c>
      <c r="I21" s="11">
        <v>0.363</v>
      </c>
      <c r="J21" s="20"/>
    </row>
    <row r="22" spans="1:10" ht="35.25" customHeight="1">
      <c r="A22" s="7">
        <f t="shared" si="3"/>
        <v>12</v>
      </c>
      <c r="B22" s="8" t="s">
        <v>24</v>
      </c>
      <c r="C22" s="9" t="s">
        <v>25</v>
      </c>
      <c r="D22" s="10" t="s">
        <v>27</v>
      </c>
      <c r="E22" s="7">
        <v>26.05</v>
      </c>
      <c r="F22" s="7">
        <f t="shared" si="1"/>
        <v>26.05</v>
      </c>
      <c r="G22" s="8" t="str">
        <f t="shared" si="2"/>
        <v>ЗФ ОАО "ГМК "НН" НМЗ</v>
      </c>
      <c r="H22" s="11">
        <v>23.877</v>
      </c>
      <c r="I22" s="11">
        <v>22.282</v>
      </c>
      <c r="J22" s="19">
        <v>1120.189</v>
      </c>
    </row>
    <row r="23" spans="1:10" ht="35.25" customHeight="1">
      <c r="A23" s="7">
        <f t="shared" si="3"/>
        <v>13</v>
      </c>
      <c r="B23" s="8" t="s">
        <v>24</v>
      </c>
      <c r="C23" s="9" t="s">
        <v>25</v>
      </c>
      <c r="D23" s="10" t="s">
        <v>37</v>
      </c>
      <c r="E23" s="7">
        <v>29.77</v>
      </c>
      <c r="F23" s="7">
        <f t="shared" si="1"/>
        <v>29.77</v>
      </c>
      <c r="G23" s="8" t="str">
        <f t="shared" si="2"/>
        <v>ООО "НОК" УОТППиП</v>
      </c>
      <c r="H23" s="11">
        <v>0.01</v>
      </c>
      <c r="I23" s="11">
        <v>0.014</v>
      </c>
      <c r="J23" s="20"/>
    </row>
    <row r="24" spans="1:10" ht="35.25" customHeight="1">
      <c r="A24" s="7">
        <f t="shared" si="3"/>
        <v>14</v>
      </c>
      <c r="B24" s="8" t="s">
        <v>28</v>
      </c>
      <c r="C24" s="9" t="s">
        <v>29</v>
      </c>
      <c r="D24" s="10" t="s">
        <v>30</v>
      </c>
      <c r="E24" s="7">
        <v>27.29</v>
      </c>
      <c r="F24" s="7">
        <f t="shared" si="1"/>
        <v>27.29</v>
      </c>
      <c r="G24" s="8" t="str">
        <f t="shared" si="2"/>
        <v>ОАО "НТЭК" котельная № 7, котельная "Дукла"</v>
      </c>
      <c r="H24" s="11">
        <v>6.655</v>
      </c>
      <c r="I24" s="11">
        <v>5.47</v>
      </c>
      <c r="J24" s="16">
        <v>140.499</v>
      </c>
    </row>
    <row r="25" spans="1:10" ht="35.25" customHeight="1">
      <c r="A25" s="7">
        <f t="shared" si="3"/>
        <v>15</v>
      </c>
      <c r="B25" s="8" t="s">
        <v>28</v>
      </c>
      <c r="C25" s="9" t="s">
        <v>29</v>
      </c>
      <c r="D25" s="10" t="s">
        <v>31</v>
      </c>
      <c r="E25" s="7">
        <v>29.77</v>
      </c>
      <c r="F25" s="7">
        <f t="shared" si="1"/>
        <v>29.77</v>
      </c>
      <c r="G25" s="8" t="str">
        <f t="shared" si="2"/>
        <v>ОАО "Таймырбыт"</v>
      </c>
      <c r="H25" s="11">
        <v>0.095</v>
      </c>
      <c r="I25" s="11">
        <v>0.073</v>
      </c>
      <c r="J25" s="17"/>
    </row>
    <row r="26" spans="1:10" ht="35.25" customHeight="1">
      <c r="A26" s="7">
        <f t="shared" si="3"/>
        <v>16</v>
      </c>
      <c r="B26" s="8" t="s">
        <v>28</v>
      </c>
      <c r="C26" s="9" t="s">
        <v>29</v>
      </c>
      <c r="D26" s="10" t="s">
        <v>32</v>
      </c>
      <c r="E26" s="7">
        <v>29.77</v>
      </c>
      <c r="F26" s="7">
        <f t="shared" si="1"/>
        <v>29.77</v>
      </c>
      <c r="G26" s="8" t="str">
        <f t="shared" si="2"/>
        <v>ОАО "Таймыргеофизика"</v>
      </c>
      <c r="H26" s="11">
        <v>0.065</v>
      </c>
      <c r="I26" s="11">
        <v>0.041</v>
      </c>
      <c r="J26" s="17"/>
    </row>
    <row r="27" spans="1:10" ht="35.25" customHeight="1">
      <c r="A27" s="7">
        <f t="shared" si="3"/>
        <v>17</v>
      </c>
      <c r="B27" s="8" t="s">
        <v>28</v>
      </c>
      <c r="C27" s="9" t="s">
        <v>29</v>
      </c>
      <c r="D27" s="10" t="s">
        <v>33</v>
      </c>
      <c r="E27" s="7">
        <v>29.77</v>
      </c>
      <c r="F27" s="7">
        <f t="shared" si="1"/>
        <v>29.77</v>
      </c>
      <c r="G27" s="8" t="str">
        <f t="shared" si="2"/>
        <v>ОАО "НТЭК" БМК ЗАО "ТТК"</v>
      </c>
      <c r="H27" s="11">
        <v>0.105</v>
      </c>
      <c r="I27" s="11">
        <v>0.121</v>
      </c>
      <c r="J27" s="17"/>
    </row>
    <row r="28" spans="1:10" ht="30" customHeight="1">
      <c r="A28" s="7">
        <f t="shared" si="3"/>
        <v>18</v>
      </c>
      <c r="B28" s="8" t="s">
        <v>28</v>
      </c>
      <c r="C28" s="9" t="s">
        <v>29</v>
      </c>
      <c r="D28" s="10" t="s">
        <v>38</v>
      </c>
      <c r="E28" s="7">
        <v>29.77</v>
      </c>
      <c r="F28" s="7">
        <f t="shared" si="1"/>
        <v>29.77</v>
      </c>
      <c r="G28" s="8" t="str">
        <f>D28</f>
        <v>ООО "НорильскВтормет"</v>
      </c>
      <c r="H28" s="11">
        <v>0.072</v>
      </c>
      <c r="I28" s="11">
        <v>0.005</v>
      </c>
      <c r="J28" s="18"/>
    </row>
    <row r="29" spans="8:9" ht="12.75">
      <c r="H29" s="13"/>
      <c r="I29" s="13"/>
    </row>
  </sheetData>
  <sheetProtection password="CC41" sheet="1" formatCells="0" formatColumns="0" formatRows="0" insertColumns="0" insertRows="0" insertHyperlinks="0" deleteColumns="0" deleteRows="0" sort="0" autoFilter="0" pivotTables="0"/>
  <mergeCells count="8">
    <mergeCell ref="J24:J28"/>
    <mergeCell ref="J22:J23"/>
    <mergeCell ref="A5:J5"/>
    <mergeCell ref="A6:J6"/>
    <mergeCell ref="A7:J7"/>
    <mergeCell ref="J20:J21"/>
    <mergeCell ref="J18:J19"/>
    <mergeCell ref="J12:J17"/>
  </mergeCells>
  <printOptions horizontalCentered="1" verticalCentered="1"/>
  <pageMargins left="0.25" right="0.25" top="0.75" bottom="0.75" header="0.3" footer="0.3"/>
  <pageSetup fitToHeight="1" fitToWidth="1" horizontalDpi="600" verticalDpi="600" orientation="portrait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view="pageBreakPreview" zoomScale="75" zoomScaleNormal="80" zoomScaleSheetLayoutView="75" workbookViewId="0" topLeftCell="A1">
      <selection activeCell="C21" sqref="C21"/>
    </sheetView>
  </sheetViews>
  <sheetFormatPr defaultColWidth="9.00390625" defaultRowHeight="12.75"/>
  <cols>
    <col min="1" max="1" width="5.375" style="1" customWidth="1"/>
    <col min="2" max="2" width="36.875" style="1" customWidth="1"/>
    <col min="3" max="3" width="13.375" style="1" customWidth="1"/>
    <col min="4" max="4" width="25.625" style="1" customWidth="1"/>
    <col min="5" max="5" width="16.625" style="1" customWidth="1"/>
    <col min="6" max="6" width="16.375" style="1" customWidth="1"/>
    <col min="7" max="7" width="25.625" style="1" customWidth="1"/>
    <col min="8" max="8" width="13.375" style="1" customWidth="1"/>
    <col min="9" max="9" width="13.75390625" style="14" customWidth="1"/>
    <col min="10" max="10" width="14.625" style="14" customWidth="1"/>
    <col min="11" max="16384" width="9.125" style="1" customWidth="1"/>
  </cols>
  <sheetData>
    <row r="1" spans="9:10" ht="12.75">
      <c r="I1" s="1"/>
      <c r="J1" s="12" t="s">
        <v>7</v>
      </c>
    </row>
    <row r="2" spans="9:10" ht="12.75">
      <c r="I2" s="1"/>
      <c r="J2" s="12" t="s">
        <v>1</v>
      </c>
    </row>
    <row r="3" spans="9:10" ht="12.75">
      <c r="I3" s="1"/>
      <c r="J3" s="12" t="s">
        <v>2</v>
      </c>
    </row>
    <row r="4" s="2" customFormat="1" ht="15.75" customHeight="1"/>
    <row r="5" spans="1:10" ht="18" customHeight="1">
      <c r="A5" s="21" t="s">
        <v>3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18" customHeight="1">
      <c r="A6" s="21" t="s">
        <v>4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8" customHeight="1">
      <c r="A7" s="21" t="s">
        <v>43</v>
      </c>
      <c r="B7" s="21"/>
      <c r="C7" s="21"/>
      <c r="D7" s="21"/>
      <c r="E7" s="21"/>
      <c r="F7" s="21"/>
      <c r="G7" s="21"/>
      <c r="H7" s="21"/>
      <c r="I7" s="21"/>
      <c r="J7" s="21"/>
    </row>
    <row r="8" s="2" customFormat="1" ht="15.75"/>
    <row r="9" spans="1:10" s="4" customFormat="1" ht="146.25" customHeight="1">
      <c r="A9" s="3" t="s">
        <v>0</v>
      </c>
      <c r="B9" s="3" t="s">
        <v>35</v>
      </c>
      <c r="C9" s="3" t="s">
        <v>11</v>
      </c>
      <c r="D9" s="3" t="s">
        <v>34</v>
      </c>
      <c r="E9" s="3" t="s">
        <v>8</v>
      </c>
      <c r="F9" s="3" t="s">
        <v>9</v>
      </c>
      <c r="G9" s="3" t="s">
        <v>5</v>
      </c>
      <c r="H9" s="3" t="s">
        <v>6</v>
      </c>
      <c r="I9" s="3" t="s">
        <v>10</v>
      </c>
      <c r="J9" s="3" t="s">
        <v>12</v>
      </c>
    </row>
    <row r="10" spans="1:10" s="6" customFormat="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</row>
    <row r="11" spans="1:10" ht="35.25" customHeight="1">
      <c r="A11" s="7">
        <v>1</v>
      </c>
      <c r="B11" s="8" t="s">
        <v>13</v>
      </c>
      <c r="C11" s="9" t="s">
        <v>14</v>
      </c>
      <c r="D11" s="10" t="s">
        <v>15</v>
      </c>
      <c r="E11" s="7">
        <v>24.81</v>
      </c>
      <c r="F11" s="7">
        <f>E11</f>
        <v>24.81</v>
      </c>
      <c r="G11" s="8" t="str">
        <f>D11</f>
        <v>ОАО "НТЭК" ТЭЦ-1</v>
      </c>
      <c r="H11" s="11">
        <v>109.161</v>
      </c>
      <c r="I11" s="11">
        <v>114.195</v>
      </c>
      <c r="J11" s="11">
        <v>1113.256</v>
      </c>
    </row>
    <row r="12" spans="1:10" ht="47.25" customHeight="1">
      <c r="A12" s="7">
        <f aca="true" t="shared" si="0" ref="A12:A28">A11+1</f>
        <v>2</v>
      </c>
      <c r="B12" s="8" t="s">
        <v>13</v>
      </c>
      <c r="C12" s="9" t="s">
        <v>14</v>
      </c>
      <c r="D12" s="10" t="s">
        <v>16</v>
      </c>
      <c r="E12" s="7">
        <v>26.05</v>
      </c>
      <c r="F12" s="7">
        <f aca="true" t="shared" si="1" ref="F12:F28">E12</f>
        <v>26.05</v>
      </c>
      <c r="G12" s="8" t="str">
        <f aca="true" t="shared" si="2" ref="G12:G28">D12</f>
        <v>ЗФ ОАО "ГМК "НН" Медный завод, Металлургический цех</v>
      </c>
      <c r="H12" s="11">
        <v>23.274</v>
      </c>
      <c r="I12" s="11">
        <v>16.441</v>
      </c>
      <c r="J12" s="19">
        <v>820.729</v>
      </c>
    </row>
    <row r="13" spans="1:10" ht="35.25" customHeight="1">
      <c r="A13" s="7">
        <f t="shared" si="0"/>
        <v>3</v>
      </c>
      <c r="B13" s="8" t="s">
        <v>13</v>
      </c>
      <c r="C13" s="9" t="s">
        <v>14</v>
      </c>
      <c r="D13" s="10" t="s">
        <v>17</v>
      </c>
      <c r="E13" s="7">
        <v>27.29</v>
      </c>
      <c r="F13" s="7">
        <f t="shared" si="1"/>
        <v>27.29</v>
      </c>
      <c r="G13" s="8" t="str">
        <f t="shared" si="2"/>
        <v>ЗФ ОАО "ГМК "НН" Цементный завод</v>
      </c>
      <c r="H13" s="11">
        <v>9.349</v>
      </c>
      <c r="I13" s="11">
        <v>9</v>
      </c>
      <c r="J13" s="22"/>
    </row>
    <row r="14" spans="1:10" ht="45.75" customHeight="1">
      <c r="A14" s="7">
        <f t="shared" si="0"/>
        <v>4</v>
      </c>
      <c r="B14" s="8" t="s">
        <v>13</v>
      </c>
      <c r="C14" s="9" t="s">
        <v>14</v>
      </c>
      <c r="D14" s="10" t="s">
        <v>39</v>
      </c>
      <c r="E14" s="7">
        <v>27.29</v>
      </c>
      <c r="F14" s="7">
        <f t="shared" si="1"/>
        <v>27.29</v>
      </c>
      <c r="G14" s="8" t="str">
        <f t="shared" si="2"/>
        <v>ЗФ ОАО "ГМК "НН" Норильская обогатительная фабрика</v>
      </c>
      <c r="H14" s="11">
        <v>1.91</v>
      </c>
      <c r="I14" s="11">
        <v>0.264</v>
      </c>
      <c r="J14" s="22"/>
    </row>
    <row r="15" spans="1:10" ht="35.25" customHeight="1">
      <c r="A15" s="7">
        <f t="shared" si="0"/>
        <v>5</v>
      </c>
      <c r="B15" s="8" t="s">
        <v>13</v>
      </c>
      <c r="C15" s="9" t="s">
        <v>14</v>
      </c>
      <c r="D15" s="10" t="s">
        <v>18</v>
      </c>
      <c r="E15" s="7">
        <v>28.53</v>
      </c>
      <c r="F15" s="7">
        <f>E15</f>
        <v>28.53</v>
      </c>
      <c r="G15" s="8" t="str">
        <f t="shared" si="2"/>
        <v>ООО "ИЛАН-Норильск"</v>
      </c>
      <c r="H15" s="11">
        <v>0</v>
      </c>
      <c r="I15" s="11">
        <v>0</v>
      </c>
      <c r="J15" s="22"/>
    </row>
    <row r="16" spans="1:10" ht="35.25" customHeight="1">
      <c r="A16" s="7">
        <f t="shared" si="0"/>
        <v>6</v>
      </c>
      <c r="B16" s="8" t="s">
        <v>13</v>
      </c>
      <c r="C16" s="9" t="s">
        <v>14</v>
      </c>
      <c r="D16" s="10" t="s">
        <v>19</v>
      </c>
      <c r="E16" s="7">
        <v>31.01</v>
      </c>
      <c r="F16" s="7">
        <f t="shared" si="1"/>
        <v>31.01</v>
      </c>
      <c r="G16" s="8" t="str">
        <f t="shared" si="2"/>
        <v>МУП МО г. Норильска "ССпоВПД"</v>
      </c>
      <c r="H16" s="11">
        <v>0.005</v>
      </c>
      <c r="I16" s="11">
        <v>0.005</v>
      </c>
      <c r="J16" s="22"/>
    </row>
    <row r="17" spans="1:10" ht="35.25" customHeight="1">
      <c r="A17" s="7">
        <v>7</v>
      </c>
      <c r="B17" s="8" t="s">
        <v>13</v>
      </c>
      <c r="C17" s="9" t="s">
        <v>14</v>
      </c>
      <c r="D17" s="10" t="s">
        <v>40</v>
      </c>
      <c r="E17" s="7">
        <v>28.53</v>
      </c>
      <c r="F17" s="7">
        <v>28.53</v>
      </c>
      <c r="G17" s="8" t="s">
        <v>40</v>
      </c>
      <c r="H17" s="11">
        <v>0</v>
      </c>
      <c r="I17" s="11">
        <v>0</v>
      </c>
      <c r="J17" s="23"/>
    </row>
    <row r="18" spans="1:10" ht="35.25" customHeight="1">
      <c r="A18" s="7">
        <f t="shared" si="0"/>
        <v>8</v>
      </c>
      <c r="B18" s="8" t="s">
        <v>20</v>
      </c>
      <c r="C18" s="9" t="s">
        <v>21</v>
      </c>
      <c r="D18" s="10" t="s">
        <v>22</v>
      </c>
      <c r="E18" s="7">
        <v>24.81</v>
      </c>
      <c r="F18" s="7">
        <f t="shared" si="1"/>
        <v>24.81</v>
      </c>
      <c r="G18" s="8" t="str">
        <f t="shared" si="2"/>
        <v>ОАО "НТЭК" ТЭЦ-2</v>
      </c>
      <c r="H18" s="11">
        <v>89.006</v>
      </c>
      <c r="I18" s="11">
        <v>71.569</v>
      </c>
      <c r="J18" s="19">
        <v>824.325</v>
      </c>
    </row>
    <row r="19" spans="1:10" ht="35.25" customHeight="1">
      <c r="A19" s="7">
        <f t="shared" si="0"/>
        <v>9</v>
      </c>
      <c r="B19" s="8" t="s">
        <v>20</v>
      </c>
      <c r="C19" s="9" t="s">
        <v>21</v>
      </c>
      <c r="D19" s="10" t="s">
        <v>23</v>
      </c>
      <c r="E19" s="7">
        <v>32.25</v>
      </c>
      <c r="F19" s="7">
        <f t="shared" si="1"/>
        <v>32.25</v>
      </c>
      <c r="G19" s="8" t="str">
        <f t="shared" si="2"/>
        <v>ЗФ ОАО "ГМК "НН" рудник Октябрьский</v>
      </c>
      <c r="H19" s="11">
        <v>0.001</v>
      </c>
      <c r="I19" s="11">
        <v>0.001</v>
      </c>
      <c r="J19" s="22"/>
    </row>
    <row r="20" spans="1:10" ht="35.25" customHeight="1">
      <c r="A20" s="7">
        <f t="shared" si="0"/>
        <v>10</v>
      </c>
      <c r="B20" s="8" t="s">
        <v>24</v>
      </c>
      <c r="C20" s="9" t="s">
        <v>25</v>
      </c>
      <c r="D20" s="10" t="s">
        <v>26</v>
      </c>
      <c r="E20" s="7">
        <v>24.81</v>
      </c>
      <c r="F20" s="7">
        <f t="shared" si="1"/>
        <v>24.81</v>
      </c>
      <c r="G20" s="8" t="str">
        <f t="shared" si="2"/>
        <v>ОАО "НТЭК" ТЭЦ-3, котельная №1</v>
      </c>
      <c r="H20" s="11">
        <v>65.314</v>
      </c>
      <c r="I20" s="11">
        <v>58.015</v>
      </c>
      <c r="J20" s="19">
        <v>843.344</v>
      </c>
    </row>
    <row r="21" spans="1:10" ht="35.25" customHeight="1">
      <c r="A21" s="7">
        <f t="shared" si="0"/>
        <v>11</v>
      </c>
      <c r="B21" s="8" t="s">
        <v>24</v>
      </c>
      <c r="C21" s="9" t="s">
        <v>25</v>
      </c>
      <c r="D21" s="10" t="s">
        <v>36</v>
      </c>
      <c r="E21" s="7">
        <v>28.53</v>
      </c>
      <c r="F21" s="7">
        <f t="shared" si="1"/>
        <v>28.53</v>
      </c>
      <c r="G21" s="8" t="str">
        <f>D21</f>
        <v>ООО "НОК" УМВИЭиПМ</v>
      </c>
      <c r="H21" s="11">
        <v>0.316</v>
      </c>
      <c r="I21" s="11">
        <v>0.366</v>
      </c>
      <c r="J21" s="20"/>
    </row>
    <row r="22" spans="1:10" ht="35.25" customHeight="1">
      <c r="A22" s="7">
        <f t="shared" si="0"/>
        <v>12</v>
      </c>
      <c r="B22" s="8" t="s">
        <v>24</v>
      </c>
      <c r="C22" s="9" t="s">
        <v>25</v>
      </c>
      <c r="D22" s="10" t="s">
        <v>27</v>
      </c>
      <c r="E22" s="7">
        <v>26.05</v>
      </c>
      <c r="F22" s="7">
        <f t="shared" si="1"/>
        <v>26.05</v>
      </c>
      <c r="G22" s="8" t="str">
        <f t="shared" si="2"/>
        <v>ЗФ ОАО "ГМК "НН" НМЗ</v>
      </c>
      <c r="H22" s="11">
        <v>23.584</v>
      </c>
      <c r="I22" s="11">
        <v>20.237</v>
      </c>
      <c r="J22" s="19">
        <v>1123.544</v>
      </c>
    </row>
    <row r="23" spans="1:10" ht="35.25" customHeight="1">
      <c r="A23" s="7">
        <f t="shared" si="0"/>
        <v>13</v>
      </c>
      <c r="B23" s="8" t="s">
        <v>24</v>
      </c>
      <c r="C23" s="9" t="s">
        <v>25</v>
      </c>
      <c r="D23" s="10" t="s">
        <v>37</v>
      </c>
      <c r="E23" s="7">
        <v>29.77</v>
      </c>
      <c r="F23" s="7">
        <f t="shared" si="1"/>
        <v>29.77</v>
      </c>
      <c r="G23" s="8" t="str">
        <f t="shared" si="2"/>
        <v>ООО "НОК" УОТППиП</v>
      </c>
      <c r="H23" s="11">
        <v>0.008</v>
      </c>
      <c r="I23" s="11">
        <v>0</v>
      </c>
      <c r="J23" s="20"/>
    </row>
    <row r="24" spans="1:10" ht="35.25" customHeight="1">
      <c r="A24" s="7">
        <f t="shared" si="0"/>
        <v>14</v>
      </c>
      <c r="B24" s="8" t="s">
        <v>28</v>
      </c>
      <c r="C24" s="9" t="s">
        <v>29</v>
      </c>
      <c r="D24" s="10" t="s">
        <v>30</v>
      </c>
      <c r="E24" s="7">
        <v>27.29</v>
      </c>
      <c r="F24" s="7">
        <f t="shared" si="1"/>
        <v>27.29</v>
      </c>
      <c r="G24" s="8" t="str">
        <f t="shared" si="2"/>
        <v>ОАО "НТЭК" котельная № 7, котельная "Дукла"</v>
      </c>
      <c r="H24" s="11">
        <v>8.312</v>
      </c>
      <c r="I24" s="11">
        <v>7.65</v>
      </c>
      <c r="J24" s="24">
        <v>141.326</v>
      </c>
    </row>
    <row r="25" spans="1:10" ht="35.25" customHeight="1">
      <c r="A25" s="7">
        <f t="shared" si="0"/>
        <v>15</v>
      </c>
      <c r="B25" s="8" t="s">
        <v>28</v>
      </c>
      <c r="C25" s="9" t="s">
        <v>29</v>
      </c>
      <c r="D25" s="10" t="s">
        <v>31</v>
      </c>
      <c r="E25" s="7">
        <v>29.77</v>
      </c>
      <c r="F25" s="7">
        <f t="shared" si="1"/>
        <v>29.77</v>
      </c>
      <c r="G25" s="8" t="str">
        <f t="shared" si="2"/>
        <v>ОАО "Таймырбыт"</v>
      </c>
      <c r="H25" s="11">
        <v>0.12</v>
      </c>
      <c r="I25" s="11">
        <v>0.086</v>
      </c>
      <c r="J25" s="25"/>
    </row>
    <row r="26" spans="1:10" ht="35.25" customHeight="1">
      <c r="A26" s="7">
        <f t="shared" si="0"/>
        <v>16</v>
      </c>
      <c r="B26" s="8" t="s">
        <v>28</v>
      </c>
      <c r="C26" s="9" t="s">
        <v>29</v>
      </c>
      <c r="D26" s="10" t="s">
        <v>32</v>
      </c>
      <c r="E26" s="7">
        <v>29.77</v>
      </c>
      <c r="F26" s="7">
        <f t="shared" si="1"/>
        <v>29.77</v>
      </c>
      <c r="G26" s="8" t="str">
        <f t="shared" si="2"/>
        <v>ОАО "Таймыргеофизика"</v>
      </c>
      <c r="H26" s="11">
        <v>0.075</v>
      </c>
      <c r="I26" s="11">
        <v>0.048</v>
      </c>
      <c r="J26" s="25"/>
    </row>
    <row r="27" spans="1:10" ht="35.25" customHeight="1">
      <c r="A27" s="7">
        <f t="shared" si="0"/>
        <v>17</v>
      </c>
      <c r="B27" s="8" t="s">
        <v>28</v>
      </c>
      <c r="C27" s="9" t="s">
        <v>29</v>
      </c>
      <c r="D27" s="10" t="s">
        <v>33</v>
      </c>
      <c r="E27" s="7">
        <v>29.77</v>
      </c>
      <c r="F27" s="7">
        <f t="shared" si="1"/>
        <v>29.77</v>
      </c>
      <c r="G27" s="8" t="str">
        <f t="shared" si="2"/>
        <v>ОАО "НТЭК" БМК ЗАО "ТТК"</v>
      </c>
      <c r="H27" s="11">
        <v>0.151</v>
      </c>
      <c r="I27" s="11">
        <v>0.119</v>
      </c>
      <c r="J27" s="25"/>
    </row>
    <row r="28" spans="1:10" ht="30" customHeight="1">
      <c r="A28" s="7">
        <f t="shared" si="0"/>
        <v>18</v>
      </c>
      <c r="B28" s="8" t="s">
        <v>28</v>
      </c>
      <c r="C28" s="9" t="s">
        <v>29</v>
      </c>
      <c r="D28" s="10" t="s">
        <v>38</v>
      </c>
      <c r="E28" s="7">
        <v>29.77</v>
      </c>
      <c r="F28" s="7">
        <f t="shared" si="1"/>
        <v>29.77</v>
      </c>
      <c r="G28" s="8" t="str">
        <f t="shared" si="2"/>
        <v>ООО "НорильскВтормет"</v>
      </c>
      <c r="H28" s="11">
        <v>0.072</v>
      </c>
      <c r="I28" s="11">
        <v>0</v>
      </c>
      <c r="J28" s="26"/>
    </row>
    <row r="29" spans="8:9" ht="12.75">
      <c r="H29" s="13"/>
      <c r="I29" s="15"/>
    </row>
  </sheetData>
  <sheetProtection password="CC41" sheet="1" formatCells="0" formatColumns="0" formatRows="0" insertColumns="0" insertRows="0" insertHyperlinks="0" deleteColumns="0" deleteRows="0" sort="0" autoFilter="0" pivotTables="0"/>
  <mergeCells count="8">
    <mergeCell ref="J24:J28"/>
    <mergeCell ref="J22:J23"/>
    <mergeCell ref="A5:J5"/>
    <mergeCell ref="A6:J6"/>
    <mergeCell ref="A7:J7"/>
    <mergeCell ref="J20:J21"/>
    <mergeCell ref="J18:J19"/>
    <mergeCell ref="J12:J17"/>
  </mergeCells>
  <printOptions horizontalCentered="1" verticalCentered="1"/>
  <pageMargins left="0.15748031496062992" right="0.15748031496062992" top="0.35433070866141736" bottom="0.31496062992125984" header="0.2755905511811024" footer="0.1968503937007874"/>
  <pageSetup fitToHeight="1" fitToWidth="1" horizontalDpi="600" verticalDpi="6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9"/>
  <sheetViews>
    <sheetView view="pageBreakPreview" zoomScale="75" zoomScaleNormal="75" zoomScaleSheetLayoutView="75" zoomScalePageLayoutView="0" workbookViewId="0" topLeftCell="A1">
      <selection activeCell="J29" sqref="J29"/>
    </sheetView>
  </sheetViews>
  <sheetFormatPr defaultColWidth="9.00390625" defaultRowHeight="12.75"/>
  <cols>
    <col min="1" max="1" width="5.375" style="1" customWidth="1"/>
    <col min="2" max="2" width="36.875" style="1" customWidth="1"/>
    <col min="3" max="3" width="13.375" style="1" customWidth="1"/>
    <col min="4" max="4" width="25.625" style="1" customWidth="1"/>
    <col min="5" max="5" width="16.625" style="1" customWidth="1"/>
    <col min="6" max="6" width="16.375" style="1" customWidth="1"/>
    <col min="7" max="7" width="25.625" style="1" customWidth="1"/>
    <col min="8" max="8" width="13.375" style="1" customWidth="1"/>
    <col min="9" max="9" width="13.75390625" style="1" customWidth="1"/>
    <col min="10" max="10" width="14.625" style="1" customWidth="1"/>
    <col min="11" max="16384" width="9.125" style="1" customWidth="1"/>
  </cols>
  <sheetData>
    <row r="1" ht="12.75">
      <c r="J1" s="12" t="s">
        <v>7</v>
      </c>
    </row>
    <row r="2" ht="12.75">
      <c r="J2" s="12" t="s">
        <v>1</v>
      </c>
    </row>
    <row r="3" ht="12.75">
      <c r="J3" s="12" t="s">
        <v>2</v>
      </c>
    </row>
    <row r="4" s="2" customFormat="1" ht="15.75" customHeight="1"/>
    <row r="5" spans="1:10" ht="18" customHeight="1">
      <c r="A5" s="21" t="s">
        <v>3</v>
      </c>
      <c r="B5" s="21"/>
      <c r="C5" s="21"/>
      <c r="D5" s="21"/>
      <c r="E5" s="21"/>
      <c r="F5" s="21"/>
      <c r="G5" s="21"/>
      <c r="H5" s="21"/>
      <c r="I5" s="21"/>
      <c r="J5" s="21"/>
    </row>
    <row r="6" spans="1:10" ht="18" customHeight="1">
      <c r="A6" s="21" t="s">
        <v>4</v>
      </c>
      <c r="B6" s="21"/>
      <c r="C6" s="21"/>
      <c r="D6" s="21"/>
      <c r="E6" s="21"/>
      <c r="F6" s="21"/>
      <c r="G6" s="21"/>
      <c r="H6" s="21"/>
      <c r="I6" s="21"/>
      <c r="J6" s="21"/>
    </row>
    <row r="7" spans="1:10" ht="18" customHeight="1">
      <c r="A7" s="21" t="s">
        <v>42</v>
      </c>
      <c r="B7" s="21"/>
      <c r="C7" s="21"/>
      <c r="D7" s="21"/>
      <c r="E7" s="21"/>
      <c r="F7" s="21"/>
      <c r="G7" s="21"/>
      <c r="H7" s="21"/>
      <c r="I7" s="21"/>
      <c r="J7" s="21"/>
    </row>
    <row r="8" s="2" customFormat="1" ht="15.75"/>
    <row r="9" spans="1:10" s="4" customFormat="1" ht="146.25" customHeight="1">
      <c r="A9" s="3" t="s">
        <v>0</v>
      </c>
      <c r="B9" s="3" t="s">
        <v>35</v>
      </c>
      <c r="C9" s="3" t="s">
        <v>11</v>
      </c>
      <c r="D9" s="3" t="s">
        <v>34</v>
      </c>
      <c r="E9" s="3" t="s">
        <v>8</v>
      </c>
      <c r="F9" s="3" t="s">
        <v>9</v>
      </c>
      <c r="G9" s="3" t="s">
        <v>5</v>
      </c>
      <c r="H9" s="3" t="s">
        <v>6</v>
      </c>
      <c r="I9" s="3" t="s">
        <v>10</v>
      </c>
      <c r="J9" s="3" t="s">
        <v>12</v>
      </c>
    </row>
    <row r="10" spans="1:10" s="6" customFormat="1" ht="12.75">
      <c r="A10" s="5">
        <v>1</v>
      </c>
      <c r="B10" s="5">
        <v>2</v>
      </c>
      <c r="C10" s="5">
        <v>3</v>
      </c>
      <c r="D10" s="5">
        <v>4</v>
      </c>
      <c r="E10" s="5">
        <v>5</v>
      </c>
      <c r="F10" s="5">
        <v>6</v>
      </c>
      <c r="G10" s="5">
        <v>7</v>
      </c>
      <c r="H10" s="5">
        <v>8</v>
      </c>
      <c r="I10" s="5">
        <v>9</v>
      </c>
      <c r="J10" s="5">
        <v>10</v>
      </c>
    </row>
    <row r="11" spans="1:10" ht="35.25" customHeight="1">
      <c r="A11" s="7">
        <v>1</v>
      </c>
      <c r="B11" s="8" t="s">
        <v>13</v>
      </c>
      <c r="C11" s="9" t="s">
        <v>14</v>
      </c>
      <c r="D11" s="10" t="s">
        <v>15</v>
      </c>
      <c r="E11" s="7">
        <v>24.81</v>
      </c>
      <c r="F11" s="7">
        <f>E11</f>
        <v>24.81</v>
      </c>
      <c r="G11" s="8" t="str">
        <f>D11</f>
        <v>ОАО "НТЭК" ТЭЦ-1</v>
      </c>
      <c r="H11" s="11">
        <v>130.067</v>
      </c>
      <c r="I11" s="11">
        <v>114.392</v>
      </c>
      <c r="J11" s="11">
        <v>1128.931</v>
      </c>
    </row>
    <row r="12" spans="1:10" ht="47.25" customHeight="1">
      <c r="A12" s="7">
        <f aca="true" t="shared" si="0" ref="A12:A28">A11+1</f>
        <v>2</v>
      </c>
      <c r="B12" s="8" t="s">
        <v>13</v>
      </c>
      <c r="C12" s="9" t="s">
        <v>14</v>
      </c>
      <c r="D12" s="10" t="s">
        <v>16</v>
      </c>
      <c r="E12" s="7">
        <v>26.05</v>
      </c>
      <c r="F12" s="7">
        <f aca="true" t="shared" si="1" ref="F12:F28">E12</f>
        <v>26.05</v>
      </c>
      <c r="G12" s="8" t="str">
        <f aca="true" t="shared" si="2" ref="G12:G28">D12</f>
        <v>ЗФ ОАО "ГМК "НН" Медный завод, Металлургический цех</v>
      </c>
      <c r="H12" s="11">
        <v>23.23</v>
      </c>
      <c r="I12" s="11">
        <v>15.838</v>
      </c>
      <c r="J12" s="19">
        <v>828.588</v>
      </c>
    </row>
    <row r="13" spans="1:10" ht="35.25" customHeight="1">
      <c r="A13" s="7">
        <f t="shared" si="0"/>
        <v>3</v>
      </c>
      <c r="B13" s="8" t="s">
        <v>13</v>
      </c>
      <c r="C13" s="9" t="s">
        <v>14</v>
      </c>
      <c r="D13" s="10" t="s">
        <v>17</v>
      </c>
      <c r="E13" s="7">
        <v>15.51</v>
      </c>
      <c r="F13" s="7">
        <f t="shared" si="1"/>
        <v>15.51</v>
      </c>
      <c r="G13" s="8" t="str">
        <f t="shared" si="2"/>
        <v>ЗФ ОАО "ГМК "НН" Цементный завод</v>
      </c>
      <c r="H13" s="11">
        <v>9.049</v>
      </c>
      <c r="I13" s="11">
        <v>10.562</v>
      </c>
      <c r="J13" s="22"/>
    </row>
    <row r="14" spans="1:10" ht="45.75" customHeight="1">
      <c r="A14" s="7">
        <f t="shared" si="0"/>
        <v>4</v>
      </c>
      <c r="B14" s="8" t="s">
        <v>13</v>
      </c>
      <c r="C14" s="9" t="s">
        <v>14</v>
      </c>
      <c r="D14" s="10" t="s">
        <v>39</v>
      </c>
      <c r="E14" s="7">
        <v>35.98</v>
      </c>
      <c r="F14" s="7">
        <f t="shared" si="1"/>
        <v>35.98</v>
      </c>
      <c r="G14" s="8" t="str">
        <f t="shared" si="2"/>
        <v>ЗФ ОАО "ГМК "НН" Норильская обогатительная фабрика</v>
      </c>
      <c r="H14" s="11">
        <v>2.2</v>
      </c>
      <c r="I14" s="11">
        <v>0.221</v>
      </c>
      <c r="J14" s="22"/>
    </row>
    <row r="15" spans="1:10" ht="35.25" customHeight="1">
      <c r="A15" s="7">
        <f t="shared" si="0"/>
        <v>5</v>
      </c>
      <c r="B15" s="8" t="s">
        <v>13</v>
      </c>
      <c r="C15" s="9" t="s">
        <v>14</v>
      </c>
      <c r="D15" s="10" t="s">
        <v>18</v>
      </c>
      <c r="E15" s="7">
        <v>28.53</v>
      </c>
      <c r="F15" s="7">
        <f>E15</f>
        <v>28.53</v>
      </c>
      <c r="G15" s="8" t="str">
        <f t="shared" si="2"/>
        <v>ООО "ИЛАН-Норильск"</v>
      </c>
      <c r="H15" s="11">
        <v>0</v>
      </c>
      <c r="I15" s="11">
        <v>0</v>
      </c>
      <c r="J15" s="22"/>
    </row>
    <row r="16" spans="1:10" ht="35.25" customHeight="1">
      <c r="A16" s="7">
        <f t="shared" si="0"/>
        <v>6</v>
      </c>
      <c r="B16" s="8" t="s">
        <v>13</v>
      </c>
      <c r="C16" s="9" t="s">
        <v>14</v>
      </c>
      <c r="D16" s="10" t="s">
        <v>19</v>
      </c>
      <c r="E16" s="7">
        <v>31.01</v>
      </c>
      <c r="F16" s="7">
        <f t="shared" si="1"/>
        <v>31.01</v>
      </c>
      <c r="G16" s="8" t="str">
        <f t="shared" si="2"/>
        <v>МУП МО г. Норильска "ССпоВПД"</v>
      </c>
      <c r="H16" s="11">
        <v>0.006</v>
      </c>
      <c r="I16" s="11">
        <v>0.005</v>
      </c>
      <c r="J16" s="22"/>
    </row>
    <row r="17" spans="1:10" ht="35.25" customHeight="1">
      <c r="A17" s="7">
        <f t="shared" si="0"/>
        <v>7</v>
      </c>
      <c r="B17" s="8" t="s">
        <v>13</v>
      </c>
      <c r="C17" s="9" t="s">
        <v>14</v>
      </c>
      <c r="D17" s="10" t="s">
        <v>40</v>
      </c>
      <c r="E17" s="7">
        <v>28.53</v>
      </c>
      <c r="F17" s="7">
        <v>28.53</v>
      </c>
      <c r="G17" s="8" t="s">
        <v>40</v>
      </c>
      <c r="H17" s="11">
        <v>0</v>
      </c>
      <c r="I17" s="11">
        <v>0</v>
      </c>
      <c r="J17" s="23"/>
    </row>
    <row r="18" spans="1:10" ht="35.25" customHeight="1">
      <c r="A18" s="7">
        <f t="shared" si="0"/>
        <v>8</v>
      </c>
      <c r="B18" s="8" t="s">
        <v>20</v>
      </c>
      <c r="C18" s="9" t="s">
        <v>21</v>
      </c>
      <c r="D18" s="10" t="s">
        <v>22</v>
      </c>
      <c r="E18" s="7">
        <v>24.81</v>
      </c>
      <c r="F18" s="7">
        <f t="shared" si="1"/>
        <v>24.81</v>
      </c>
      <c r="G18" s="8" t="str">
        <f t="shared" si="2"/>
        <v>ОАО "НТЭК" ТЭЦ-2</v>
      </c>
      <c r="H18" s="11">
        <v>94.355</v>
      </c>
      <c r="I18" s="11">
        <v>69.017</v>
      </c>
      <c r="J18" s="19">
        <v>849.665</v>
      </c>
    </row>
    <row r="19" spans="1:10" ht="35.25" customHeight="1">
      <c r="A19" s="7">
        <f t="shared" si="0"/>
        <v>9</v>
      </c>
      <c r="B19" s="8" t="s">
        <v>20</v>
      </c>
      <c r="C19" s="9" t="s">
        <v>21</v>
      </c>
      <c r="D19" s="10" t="s">
        <v>23</v>
      </c>
      <c r="E19" s="7">
        <v>32.25</v>
      </c>
      <c r="F19" s="7">
        <f t="shared" si="1"/>
        <v>32.25</v>
      </c>
      <c r="G19" s="8" t="str">
        <f t="shared" si="2"/>
        <v>ЗФ ОАО "ГМК "НН" рудник Октябрьский</v>
      </c>
      <c r="H19" s="11">
        <v>0.002</v>
      </c>
      <c r="I19" s="11">
        <v>0</v>
      </c>
      <c r="J19" s="27"/>
    </row>
    <row r="20" spans="1:10" ht="35.25" customHeight="1">
      <c r="A20" s="7">
        <f t="shared" si="0"/>
        <v>10</v>
      </c>
      <c r="B20" s="8" t="s">
        <v>24</v>
      </c>
      <c r="C20" s="9" t="s">
        <v>25</v>
      </c>
      <c r="D20" s="10" t="s">
        <v>26</v>
      </c>
      <c r="E20" s="7">
        <v>24.81</v>
      </c>
      <c r="F20" s="7">
        <f t="shared" si="1"/>
        <v>24.81</v>
      </c>
      <c r="G20" s="8" t="str">
        <f t="shared" si="2"/>
        <v>ОАО "НТЭК" ТЭЦ-3, котельная №1</v>
      </c>
      <c r="H20" s="11">
        <v>66.197</v>
      </c>
      <c r="I20" s="11">
        <v>58.183</v>
      </c>
      <c r="J20" s="19">
        <v>851.351</v>
      </c>
    </row>
    <row r="21" spans="1:10" ht="35.25" customHeight="1">
      <c r="A21" s="7">
        <f t="shared" si="0"/>
        <v>11</v>
      </c>
      <c r="B21" s="8" t="s">
        <v>24</v>
      </c>
      <c r="C21" s="9" t="s">
        <v>25</v>
      </c>
      <c r="D21" s="10" t="s">
        <v>36</v>
      </c>
      <c r="E21" s="7">
        <v>28.53</v>
      </c>
      <c r="F21" s="7">
        <f t="shared" si="1"/>
        <v>28.53</v>
      </c>
      <c r="G21" s="8" t="str">
        <f>D21</f>
        <v>ООО "НОК" УМВИЭиПМ</v>
      </c>
      <c r="H21" s="11">
        <v>0.322</v>
      </c>
      <c r="I21" s="11">
        <v>0.329</v>
      </c>
      <c r="J21" s="20"/>
    </row>
    <row r="22" spans="1:10" ht="35.25" customHeight="1">
      <c r="A22" s="7">
        <f t="shared" si="0"/>
        <v>12</v>
      </c>
      <c r="B22" s="8" t="s">
        <v>24</v>
      </c>
      <c r="C22" s="9" t="s">
        <v>25</v>
      </c>
      <c r="D22" s="10" t="s">
        <v>27</v>
      </c>
      <c r="E22" s="7">
        <v>26.05</v>
      </c>
      <c r="F22" s="7">
        <f t="shared" si="1"/>
        <v>26.05</v>
      </c>
      <c r="G22" s="8" t="str">
        <f t="shared" si="2"/>
        <v>ЗФ ОАО "ГМК "НН" НМЗ</v>
      </c>
      <c r="H22" s="11">
        <v>24.073</v>
      </c>
      <c r="I22" s="11">
        <v>18.331</v>
      </c>
      <c r="J22" s="19">
        <v>1129.284</v>
      </c>
    </row>
    <row r="23" spans="1:10" ht="35.25" customHeight="1">
      <c r="A23" s="7">
        <f t="shared" si="0"/>
        <v>13</v>
      </c>
      <c r="B23" s="8" t="s">
        <v>24</v>
      </c>
      <c r="C23" s="9" t="s">
        <v>25</v>
      </c>
      <c r="D23" s="10" t="s">
        <v>37</v>
      </c>
      <c r="E23" s="7">
        <v>29.77</v>
      </c>
      <c r="F23" s="7">
        <f t="shared" si="1"/>
        <v>29.77</v>
      </c>
      <c r="G23" s="8" t="str">
        <f t="shared" si="2"/>
        <v>ООО "НОК" УОТППиП</v>
      </c>
      <c r="H23" s="11">
        <v>0.007</v>
      </c>
      <c r="I23" s="11">
        <v>0.009</v>
      </c>
      <c r="J23" s="20"/>
    </row>
    <row r="24" spans="1:10" ht="35.25" customHeight="1">
      <c r="A24" s="7">
        <f t="shared" si="0"/>
        <v>14</v>
      </c>
      <c r="B24" s="8" t="s">
        <v>28</v>
      </c>
      <c r="C24" s="9" t="s">
        <v>29</v>
      </c>
      <c r="D24" s="10" t="s">
        <v>30</v>
      </c>
      <c r="E24" s="7">
        <v>27.29</v>
      </c>
      <c r="F24" s="7">
        <f t="shared" si="1"/>
        <v>27.29</v>
      </c>
      <c r="G24" s="8" t="str">
        <f t="shared" si="2"/>
        <v>ОАО "НТЭК" котельная № 7, котельная "Дукла"</v>
      </c>
      <c r="H24" s="11">
        <v>9.263</v>
      </c>
      <c r="I24" s="11">
        <v>7.396</v>
      </c>
      <c r="J24" s="24">
        <v>143.362</v>
      </c>
    </row>
    <row r="25" spans="1:10" ht="35.25" customHeight="1">
      <c r="A25" s="7">
        <f t="shared" si="0"/>
        <v>15</v>
      </c>
      <c r="B25" s="8" t="s">
        <v>28</v>
      </c>
      <c r="C25" s="9" t="s">
        <v>29</v>
      </c>
      <c r="D25" s="10" t="s">
        <v>31</v>
      </c>
      <c r="E25" s="7">
        <v>29.77</v>
      </c>
      <c r="F25" s="7">
        <f t="shared" si="1"/>
        <v>29.77</v>
      </c>
      <c r="G25" s="8" t="str">
        <f t="shared" si="2"/>
        <v>ОАО "Таймырбыт"</v>
      </c>
      <c r="H25" s="11">
        <v>0.13</v>
      </c>
      <c r="I25" s="11">
        <v>0.088</v>
      </c>
      <c r="J25" s="25"/>
    </row>
    <row r="26" spans="1:10" ht="35.25" customHeight="1">
      <c r="A26" s="7">
        <f t="shared" si="0"/>
        <v>16</v>
      </c>
      <c r="B26" s="8" t="s">
        <v>28</v>
      </c>
      <c r="C26" s="9" t="s">
        <v>29</v>
      </c>
      <c r="D26" s="10" t="s">
        <v>32</v>
      </c>
      <c r="E26" s="7">
        <v>29.77</v>
      </c>
      <c r="F26" s="7">
        <f t="shared" si="1"/>
        <v>29.77</v>
      </c>
      <c r="G26" s="8" t="str">
        <f t="shared" si="2"/>
        <v>ОАО "Таймыргеофизика"</v>
      </c>
      <c r="H26" s="11">
        <v>0.09</v>
      </c>
      <c r="I26" s="11">
        <v>0.057</v>
      </c>
      <c r="J26" s="25"/>
    </row>
    <row r="27" spans="1:10" ht="35.25" customHeight="1">
      <c r="A27" s="7">
        <f t="shared" si="0"/>
        <v>17</v>
      </c>
      <c r="B27" s="8" t="s">
        <v>28</v>
      </c>
      <c r="C27" s="9" t="s">
        <v>29</v>
      </c>
      <c r="D27" s="10" t="s">
        <v>33</v>
      </c>
      <c r="E27" s="7">
        <v>19.33</v>
      </c>
      <c r="F27" s="7">
        <f t="shared" si="1"/>
        <v>19.33</v>
      </c>
      <c r="G27" s="8" t="str">
        <f t="shared" si="2"/>
        <v>ОАО "НТЭК" БМК ЗАО "ТТК"</v>
      </c>
      <c r="H27" s="11">
        <v>0.157</v>
      </c>
      <c r="I27" s="11">
        <v>0.128</v>
      </c>
      <c r="J27" s="25"/>
    </row>
    <row r="28" spans="1:10" ht="30" customHeight="1">
      <c r="A28" s="7">
        <f t="shared" si="0"/>
        <v>18</v>
      </c>
      <c r="B28" s="8" t="s">
        <v>28</v>
      </c>
      <c r="C28" s="9" t="s">
        <v>29</v>
      </c>
      <c r="D28" s="10" t="s">
        <v>38</v>
      </c>
      <c r="E28" s="7">
        <v>32.78</v>
      </c>
      <c r="F28" s="7">
        <f t="shared" si="1"/>
        <v>32.78</v>
      </c>
      <c r="G28" s="8" t="str">
        <f t="shared" si="2"/>
        <v>ООО "НорильскВтормет"</v>
      </c>
      <c r="H28" s="11">
        <v>0.072</v>
      </c>
      <c r="I28" s="11">
        <v>0.007</v>
      </c>
      <c r="J28" s="26"/>
    </row>
    <row r="29" spans="8:9" ht="12.75">
      <c r="H29" s="13"/>
      <c r="I29" s="13"/>
    </row>
    <row r="31" ht="12.75"/>
    <row r="32" ht="12.75"/>
  </sheetData>
  <sheetProtection password="CC41" sheet="1"/>
  <mergeCells count="8">
    <mergeCell ref="J24:J28"/>
    <mergeCell ref="A5:J5"/>
    <mergeCell ref="A6:J6"/>
    <mergeCell ref="A7:J7"/>
    <mergeCell ref="J20:J21"/>
    <mergeCell ref="J22:J23"/>
    <mergeCell ref="J18:J19"/>
    <mergeCell ref="J12:J17"/>
  </mergeCells>
  <printOptions horizontalCentered="1" verticalCentered="1"/>
  <pageMargins left="0.17" right="0.17" top="0.29" bottom="0.31" header="0.17" footer="0.23"/>
  <pageSetup fitToHeight="1" fitToWidth="1" horizontalDpi="600" verticalDpi="600" orientation="landscape" paperSize="9" scale="6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Моргун</cp:lastModifiedBy>
  <cp:lastPrinted>2017-04-12T04:54:37Z</cp:lastPrinted>
  <dcterms:created xsi:type="dcterms:W3CDTF">2012-02-10T12:30:27Z</dcterms:created>
  <dcterms:modified xsi:type="dcterms:W3CDTF">2018-04-11T08:31:03Z</dcterms:modified>
  <cp:category/>
  <cp:version/>
  <cp:contentType/>
  <cp:contentStatus/>
</cp:coreProperties>
</file>