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835" tabRatio="563" activeTab="1"/>
  </bookViews>
  <sheets>
    <sheet name="Мощность 2021" sheetId="1" r:id="rId1"/>
    <sheet name="Эл. энергия 2021" sheetId="2" r:id="rId2"/>
  </sheets>
  <definedNames>
    <definedName name="_xlnm.Print_Area" localSheetId="0">'Мощность 2021'!$A$1:$M$11</definedName>
    <definedName name="_xlnm.Print_Area" localSheetId="1">'Эл. энергия 2021'!$A$1:$M$9</definedName>
  </definedNames>
  <calcPr fullCalcOnLoad="1"/>
</workbook>
</file>

<file path=xl/sharedStrings.xml><?xml version="1.0" encoding="utf-8"?>
<sst xmlns="http://schemas.openxmlformats.org/spreadsheetml/2006/main" count="44" uniqueCount="26">
  <si>
    <t>Наименование</t>
  </si>
  <si>
    <t>по сети ВН</t>
  </si>
  <si>
    <t>по сети СН1</t>
  </si>
  <si>
    <t>по сети СН2</t>
  </si>
  <si>
    <t>по сети 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</si>
  <si>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</si>
  <si>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</si>
  <si>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</si>
  <si>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</si>
  <si>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</si>
  <si>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</si>
  <si>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</si>
  <si>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</si>
  <si>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</si>
  <si>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</si>
  <si>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</si>
  <si>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</si>
  <si>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Фактический полезный отпуск электроэнергии</t>
  </si>
  <si>
    <t>3. Отпуск Потребителям</t>
  </si>
  <si>
    <t xml:space="preserve">2. Собственное потребление             АО "Норильсктрансгаз"       </t>
  </si>
  <si>
    <t>Фактический полезный отпуск мощности, МВт</t>
  </si>
  <si>
    <t>Фактический полезный отпуск электроэнергии, тыс. кВт.ч</t>
  </si>
  <si>
    <t xml:space="preserve">1. Фактический полезный отпуск мощности </t>
  </si>
  <si>
    <t xml:space="preserve">2. Собственное потребление                      АО "Норильсктрансгаз"       </t>
  </si>
  <si>
    <t xml:space="preserve">Информация об объеме фактического полезного отпуска мощности по тарифным группам  по уровням напряжения  за 2021 г. 
(п. 45-г ПП РФ от 21.01. 2004 № 24) </t>
  </si>
  <si>
    <t xml:space="preserve">Информация об объеме фактического полезного отпуска электроэнергии по тарифным группам  по уровням напряжения  за 2021 год.
(п. 45-г ПП РФ от 21.01. 2004 № 24)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</si>
</sst>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0.0000"/>
    <numFmt numFmtId="183" formatCode="0.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177" fontId="4" fillId="32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/>
    </xf>
    <xf numFmtId="179" fontId="4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1"/>
  <sheetViews>
    <sheetView zoomScaleSheetLayoutView="115" zoomScalePageLayoutView="0" workbookViewId="0" topLeftCell="B1">
      <selection activeCell="F21" sqref="F21"/>
    </sheetView>
  </sheetViews>
  <sheetFormatPr defaultColWidth="9.00390625" defaultRowHeight="12.75"/>
  <cols>
    <col min="1" max="1" width="31.25390625" style="0" customWidth="1"/>
    <col min="2" max="13" width="10.75390625" style="0" customWidth="1"/>
    <col min="14" max="14" width="10.25390625" style="0" customWidth="1"/>
  </cols>
  <sheetData>
    <row r="1" spans="1:13" ht="85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5" t="s">
        <v>0</v>
      </c>
      <c r="B2" s="16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1.75" customHeight="1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ht="26.25" customHeight="1">
      <c r="A5" s="7" t="s">
        <v>22</v>
      </c>
      <c r="B5" s="4">
        <v>1.24</v>
      </c>
      <c r="C5" s="4">
        <v>1.25</v>
      </c>
      <c r="D5" s="4">
        <v>1.081</v>
      </c>
      <c r="E5" s="4">
        <v>0.9</v>
      </c>
      <c r="F5" s="4">
        <v>0.697</v>
      </c>
      <c r="G5" s="4">
        <v>0.57</v>
      </c>
      <c r="H5" s="4">
        <v>0.392</v>
      </c>
      <c r="I5" s="4">
        <v>0.446</v>
      </c>
      <c r="J5" s="5">
        <v>0.599</v>
      </c>
      <c r="K5" s="5">
        <v>0.699</v>
      </c>
      <c r="L5" s="4">
        <v>1.089</v>
      </c>
      <c r="M5" s="4">
        <v>1.36</v>
      </c>
    </row>
    <row r="6" spans="1:13" ht="25.5">
      <c r="A6" s="7" t="s">
        <v>19</v>
      </c>
      <c r="B6" s="4">
        <f>B5-B7</f>
        <v>1.047</v>
      </c>
      <c r="C6" s="4">
        <f aca="true" t="shared" si="0" ref="C6:M6">C5-C7</f>
        <v>0.923</v>
      </c>
      <c r="D6" s="4">
        <f t="shared" si="0"/>
        <v>0.849</v>
      </c>
      <c r="E6" s="4">
        <f t="shared" si="0"/>
        <v>0.74</v>
      </c>
      <c r="F6" s="4">
        <f t="shared" si="0"/>
        <v>0.568</v>
      </c>
      <c r="G6" s="4">
        <f t="shared" si="0"/>
        <v>0.39399999999999996</v>
      </c>
      <c r="H6" s="4">
        <f t="shared" si="0"/>
        <v>0.29300000000000004</v>
      </c>
      <c r="I6" s="4">
        <f t="shared" si="0"/>
        <v>0.333</v>
      </c>
      <c r="J6" s="4">
        <f t="shared" si="0"/>
        <v>0.45399999999999996</v>
      </c>
      <c r="K6" s="4">
        <f t="shared" si="0"/>
        <v>0.512</v>
      </c>
      <c r="L6" s="4">
        <f t="shared" si="0"/>
        <v>0.86</v>
      </c>
      <c r="M6" s="4">
        <f t="shared" si="0"/>
        <v>0.9400000000000002</v>
      </c>
    </row>
    <row r="7" spans="1:13" ht="21.75" customHeight="1">
      <c r="A7" s="10" t="s">
        <v>18</v>
      </c>
      <c r="B7" s="3">
        <f>SUM(B8:B11)</f>
        <v>0.193</v>
      </c>
      <c r="C7" s="3">
        <f>SUM(C8:C11)</f>
        <v>0.327</v>
      </c>
      <c r="D7" s="3">
        <f aca="true" t="shared" si="1" ref="D7:M7">SUM(D8:D11)</f>
        <v>0.232</v>
      </c>
      <c r="E7" s="3">
        <f t="shared" si="1"/>
        <v>0.16</v>
      </c>
      <c r="F7" s="3">
        <f t="shared" si="1"/>
        <v>0.129</v>
      </c>
      <c r="G7" s="3">
        <f t="shared" si="1"/>
        <v>0.176</v>
      </c>
      <c r="H7" s="3">
        <f t="shared" si="1"/>
        <v>0.099</v>
      </c>
      <c r="I7" s="3">
        <f t="shared" si="1"/>
        <v>0.113</v>
      </c>
      <c r="J7" s="3">
        <f t="shared" si="1"/>
        <v>0.145</v>
      </c>
      <c r="K7" s="3">
        <f t="shared" si="1"/>
        <v>0.187</v>
      </c>
      <c r="L7" s="3">
        <f t="shared" si="1"/>
        <v>0.229</v>
      </c>
      <c r="M7" s="3">
        <f t="shared" si="1"/>
        <v>0.42</v>
      </c>
    </row>
    <row r="8" spans="1:13" ht="15">
      <c r="A8" s="6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5">
      <c r="A9" s="6" t="s">
        <v>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">
      <c r="A10" s="6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5">
      <c r="A11" s="6" t="s">
        <v>4</v>
      </c>
      <c r="B11" s="3">
        <v>0.193</v>
      </c>
      <c r="C11" s="3">
        <v>0.327</v>
      </c>
      <c r="D11" s="3">
        <v>0.232</v>
      </c>
      <c r="E11" s="3">
        <v>0.16</v>
      </c>
      <c r="F11" s="3">
        <v>0.129</v>
      </c>
      <c r="G11" s="3">
        <v>0.176</v>
      </c>
      <c r="H11" s="3">
        <v>0.099</v>
      </c>
      <c r="I11" s="3">
        <v>0.113</v>
      </c>
      <c r="J11" s="11">
        <v>0.145</v>
      </c>
      <c r="K11" s="11">
        <v>0.187</v>
      </c>
      <c r="L11" s="3">
        <v>0.229</v>
      </c>
      <c r="M11" s="3">
        <v>0.42</v>
      </c>
    </row>
    <row r="19" ht="15" customHeight="1"/>
  </sheetData>
  <sheetProtection/>
  <mergeCells count="3">
    <mergeCell ref="A2:A4"/>
    <mergeCell ref="B2:M3"/>
    <mergeCell ref="A1:M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tabSelected="1" zoomScaleSheetLayoutView="130" workbookViewId="0" topLeftCell="A1">
      <selection activeCell="M6" sqref="M6"/>
    </sheetView>
  </sheetViews>
  <sheetFormatPr defaultColWidth="9.00390625" defaultRowHeight="12.75"/>
  <cols>
    <col min="1" max="1" width="32.125" style="0" customWidth="1"/>
    <col min="2" max="2" width="12.375" style="0" customWidth="1"/>
    <col min="3" max="3" width="12.125" style="0" customWidth="1"/>
    <col min="4" max="4" width="11.875" style="0" customWidth="1"/>
    <col min="5" max="5" width="11.375" style="0" customWidth="1"/>
    <col min="6" max="6" width="12.2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875" style="0" customWidth="1"/>
    <col min="11" max="11" width="13.00390625" style="0" customWidth="1"/>
    <col min="12" max="12" width="11.375" style="0" customWidth="1"/>
    <col min="13" max="13" width="11.625" style="0" customWidth="1"/>
    <col min="16" max="16" width="15.00390625" style="0" bestFit="1" customWidth="1"/>
  </cols>
  <sheetData>
    <row r="1" spans="1:13" ht="77.2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12.75" customHeight="1">
      <c r="A3" s="15" t="s">
        <v>0</v>
      </c>
      <c r="B3" s="16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2" customHeight="1">
      <c r="A5" s="15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13</v>
      </c>
      <c r="K5" s="2" t="s">
        <v>14</v>
      </c>
      <c r="L5" s="2" t="s">
        <v>15</v>
      </c>
      <c r="M5" s="2" t="s">
        <v>16</v>
      </c>
    </row>
    <row r="6" spans="1:13" ht="30" customHeight="1">
      <c r="A6" s="7" t="s">
        <v>17</v>
      </c>
      <c r="B6" s="9">
        <f>B7+B8</f>
        <v>806.1</v>
      </c>
      <c r="C6" s="9">
        <f aca="true" t="shared" si="0" ref="C6:M6">C7+C8</f>
        <v>745.0999999999999</v>
      </c>
      <c r="D6" s="9">
        <f t="shared" si="0"/>
        <v>758.4</v>
      </c>
      <c r="E6" s="9">
        <f t="shared" si="0"/>
        <v>585.2</v>
      </c>
      <c r="F6" s="9">
        <f t="shared" si="0"/>
        <v>465</v>
      </c>
      <c r="G6" s="9">
        <f t="shared" si="0"/>
        <v>361.9</v>
      </c>
      <c r="H6" s="9">
        <f t="shared" si="0"/>
        <v>257.9</v>
      </c>
      <c r="I6" s="9">
        <f t="shared" si="0"/>
        <v>291.5</v>
      </c>
      <c r="J6" s="9">
        <f t="shared" si="0"/>
        <v>375.5</v>
      </c>
      <c r="K6" s="9">
        <f t="shared" si="0"/>
        <v>486.9</v>
      </c>
      <c r="L6" s="9">
        <f t="shared" si="0"/>
        <v>706.7</v>
      </c>
      <c r="M6" s="9">
        <f t="shared" si="0"/>
        <v>895.8000000000001</v>
      </c>
    </row>
    <row r="7" spans="1:13" ht="29.25" customHeight="1">
      <c r="A7" s="7" t="s">
        <v>23</v>
      </c>
      <c r="B7" s="9">
        <f>662649/1000</f>
        <v>662.649</v>
      </c>
      <c r="C7" s="9">
        <v>525.251</v>
      </c>
      <c r="D7" s="9">
        <f>585626/1000</f>
        <v>585.626</v>
      </c>
      <c r="E7" s="9">
        <f>469766/1000</f>
        <v>469.766</v>
      </c>
      <c r="F7" s="9">
        <f>369021/1000</f>
        <v>369.021</v>
      </c>
      <c r="G7" s="9">
        <v>235.355</v>
      </c>
      <c r="H7" s="9">
        <v>184.129</v>
      </c>
      <c r="I7" s="9">
        <v>207.1661</v>
      </c>
      <c r="J7" s="13">
        <v>270.9377</v>
      </c>
      <c r="K7" s="13">
        <v>347.6032</v>
      </c>
      <c r="L7" s="9">
        <v>542.044</v>
      </c>
      <c r="M7" s="9">
        <f>583094/1000</f>
        <v>583.094</v>
      </c>
    </row>
    <row r="8" spans="1:13" ht="22.5" customHeight="1">
      <c r="A8" s="10" t="s">
        <v>18</v>
      </c>
      <c r="B8" s="8">
        <f>SUM(B9:B12)</f>
        <v>143.451</v>
      </c>
      <c r="C8" s="8">
        <f>SUM(C9:C12)</f>
        <v>219.849</v>
      </c>
      <c r="D8" s="8">
        <f>SUM(D9:D12)</f>
        <v>172.774</v>
      </c>
      <c r="E8" s="8">
        <f aca="true" t="shared" si="1" ref="E8:M8">SUM(E9:E12)</f>
        <v>115.434</v>
      </c>
      <c r="F8" s="8">
        <f t="shared" si="1"/>
        <v>95.979</v>
      </c>
      <c r="G8" s="8">
        <f t="shared" si="1"/>
        <v>126.545</v>
      </c>
      <c r="H8" s="14">
        <f t="shared" si="1"/>
        <v>73.771</v>
      </c>
      <c r="I8" s="14">
        <f t="shared" si="1"/>
        <v>84.3339</v>
      </c>
      <c r="J8" s="13">
        <f t="shared" si="1"/>
        <v>104.5623</v>
      </c>
      <c r="K8" s="14">
        <f t="shared" si="1"/>
        <v>139.2968</v>
      </c>
      <c r="L8" s="14">
        <f t="shared" si="1"/>
        <v>164.656</v>
      </c>
      <c r="M8" s="14">
        <f t="shared" si="1"/>
        <v>312.706</v>
      </c>
    </row>
    <row r="9" spans="1:13" ht="15">
      <c r="A9" s="6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8">
        <v>0</v>
      </c>
      <c r="I9" s="8">
        <v>0</v>
      </c>
      <c r="J9" s="12">
        <v>0</v>
      </c>
      <c r="K9" s="8">
        <v>0</v>
      </c>
      <c r="L9" s="8">
        <v>0</v>
      </c>
      <c r="M9" s="8">
        <v>0</v>
      </c>
    </row>
    <row r="10" spans="1:13" ht="15">
      <c r="A10" s="6" t="s">
        <v>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8">
        <v>0</v>
      </c>
      <c r="I10" s="8">
        <v>0</v>
      </c>
      <c r="J10" s="12">
        <v>0</v>
      </c>
      <c r="K10" s="8">
        <v>0</v>
      </c>
      <c r="L10" s="8">
        <v>0</v>
      </c>
      <c r="M10" s="8">
        <v>0</v>
      </c>
    </row>
    <row r="11" spans="1:13" ht="15">
      <c r="A11" s="6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8">
        <v>0</v>
      </c>
      <c r="I11" s="8">
        <v>0</v>
      </c>
      <c r="J11" s="12">
        <v>0</v>
      </c>
      <c r="K11" s="8">
        <v>0</v>
      </c>
      <c r="L11" s="8">
        <v>0</v>
      </c>
      <c r="M11" s="8">
        <v>0</v>
      </c>
    </row>
    <row r="12" spans="1:13" ht="15">
      <c r="A12" s="6" t="s">
        <v>4</v>
      </c>
      <c r="B12" s="8">
        <f>143451/1000</f>
        <v>143.451</v>
      </c>
      <c r="C12" s="8">
        <v>219.849</v>
      </c>
      <c r="D12" s="8">
        <v>172.774</v>
      </c>
      <c r="E12" s="8">
        <f>115434/1000</f>
        <v>115.434</v>
      </c>
      <c r="F12" s="8">
        <f>95979/1000</f>
        <v>95.979</v>
      </c>
      <c r="G12" s="8">
        <v>126.545</v>
      </c>
      <c r="H12" s="8">
        <v>73.771</v>
      </c>
      <c r="I12" s="8">
        <v>84.3339</v>
      </c>
      <c r="J12" s="12">
        <v>104.5623</v>
      </c>
      <c r="K12" s="12">
        <v>139.2968</v>
      </c>
      <c r="L12" s="8">
        <v>164.656</v>
      </c>
      <c r="M12" s="8">
        <v>312.706</v>
      </c>
    </row>
  </sheetData>
  <sheetProtection/>
  <mergeCells count="3">
    <mergeCell ref="A3:A5"/>
    <mergeCell ref="A1:M1"/>
    <mergeCell ref="B3:M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Старицина Наталья Михайловна</cp:lastModifiedBy>
  <cp:lastPrinted>2019-09-09T12:27:56Z</cp:lastPrinted>
  <dcterms:created xsi:type="dcterms:W3CDTF">2009-10-22T06:15:03Z</dcterms:created>
  <dcterms:modified xsi:type="dcterms:W3CDTF">2022-01-10T05:42:28Z</dcterms:modified>
  <cp:category/>
  <cp:version/>
  <cp:contentType/>
  <cp:contentStatus/>
</cp:coreProperties>
</file>