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май 2019" sheetId="5" r:id="rId5"/>
    <sheet name="июнь 2019" sheetId="6" r:id="rId6"/>
    <sheet name="июль 2019" sheetId="7" r:id="rId7"/>
    <sheet name="август 2019" sheetId="8" r:id="rId8"/>
    <sheet name="сентябрь 2019" sheetId="9" r:id="rId9"/>
    <sheet name="октябрь 2019" sheetId="10" r:id="rId10"/>
    <sheet name="ноябрь 2019" sheetId="11" r:id="rId11"/>
    <sheet name="декабрь 2019" sheetId="12" r:id="rId12"/>
  </sheets>
  <definedNames>
    <definedName name="_xlnm.Print_Area" localSheetId="0">'январь 2019'!$A$1:$FE$33</definedName>
  </definedNames>
  <calcPr fullCalcOnLoad="1"/>
</workbook>
</file>

<file path=xl/sharedStrings.xml><?xml version="1.0" encoding="utf-8"?>
<sst xmlns="http://schemas.openxmlformats.org/spreadsheetml/2006/main" count="924" uniqueCount="62">
  <si>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</si>
  <si>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</si>
  <si>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</si>
  <si>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</si>
  <si>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</si>
  <si>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</si>
  <si>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</si>
  <si>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</si>
  <si>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</si>
  <si>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</si>
  <si>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</si>
  <si>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</si>
  <si>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</si>
  <si>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</si>
  <si>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</si>
  <si>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</si>
  <si>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январь</t>
  </si>
  <si>
    <t>19</t>
  </si>
  <si>
    <t>ГРС 1</t>
  </si>
  <si>
    <t>АО "НТЭК" ТЭЦ - 1</t>
  </si>
  <si>
    <t>ЗФ ПАО "ГМК "НН" Медный завод, Металлургический цех</t>
  </si>
  <si>
    <t>ООО "НОК" БСМКиЦ Производство цемента</t>
  </si>
  <si>
    <t>ООО "Медвежий ручей"</t>
  </si>
  <si>
    <t>ООО "Илан-Норильск"</t>
  </si>
  <si>
    <t>МУП МО г. Норильска "ССпоВПД"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</si>
  <si>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</si>
  <si>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</si>
  <si>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</si>
  <si>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</si>
  <si>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</si>
  <si>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</si>
  <si>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ООО "НОК" ЦМВИЭиПМ ПСМиК</t>
  </si>
  <si>
    <t>ЗФ ПАО "ГМК "НН" НМЗ</t>
  </si>
  <si>
    <t>ООО "НОК" ЦОТПиПП ПСМиК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</si>
  <si>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</si>
  <si>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</si>
  <si>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</si>
  <si>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</si>
  <si>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</si>
  <si>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ООО "НорильскВтормет"</t>
  </si>
  <si>
    <t>АО "НТЭК" Котельная аэропорта Алыкель</t>
  </si>
  <si>
    <t>на</t>
  </si>
  <si>
    <t>Плановый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</si>
  <si>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</si>
  <si>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</si>
  <si>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</si>
  <si>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</si>
  <si>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</si>
  <si>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</si>
  <si>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</si>
  <si>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</si>
  <si>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</si>
  <si>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</si>
  <si>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</si>
  <si>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АГРС</t>
  </si>
  <si>
    <t>1
 (свыше 500 млн.м3 в год)</t>
  </si>
  <si>
    <t xml:space="preserve">2 
(от 100 млн.м3 до 500 млн.м3 в год включительно) </t>
  </si>
  <si>
    <t xml:space="preserve">3 
(от 10 млн.м3 до 100 млн.м3 в год включительно) </t>
  </si>
  <si>
    <t xml:space="preserve">4 
(от 1 млн.м3 до 10 млн.м3 в год включительно) </t>
  </si>
  <si>
    <t xml:space="preserve">6 
(от 0,01 млн.м3 до 0,1 млн.м3 в год включительно) </t>
  </si>
  <si>
    <t xml:space="preserve">7  
(до 0,01 млн.м3 в год включительно) </t>
  </si>
  <si>
    <t xml:space="preserve">5 
(от 0,1 млн.м3 до 1 млн.м3 в год включительно)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</si>
</sst>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49" fontId="25" fillId="0" borderId="11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0" fontId="24" fillId="0" borderId="12" xfId="0" applyFont="1" applyBorder="1" applyAlignment="1">
      <alignment horizontal="center" vertical="top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top"/>
    </xf>
    <xf numFmtId="0" fontId="22" fillId="0" borderId="14" xfId="0" applyNumberFormat="1" applyFont="1" applyFill="1" applyBorder="1" applyAlignment="1">
      <alignment horizontal="center" vertical="top"/>
    </xf>
    <xf numFmtId="0" fontId="22" fillId="0" borderId="15" xfId="0" applyNumberFormat="1" applyFont="1" applyFill="1" applyBorder="1" applyAlignment="1">
      <alignment horizontal="center" vertical="top"/>
    </xf>
    <xf numFmtId="0" fontId="22" fillId="0" borderId="13" xfId="0" applyNumberFormat="1" applyFont="1" applyFill="1" applyBorder="1" applyAlignment="1">
      <alignment horizontal="left" vertical="center"/>
    </xf>
    <xf numFmtId="0" fontId="22" fillId="0" borderId="14" xfId="0" applyNumberFormat="1" applyFont="1" applyFill="1" applyBorder="1" applyAlignment="1">
      <alignment horizontal="left" vertical="center"/>
    </xf>
    <xf numFmtId="0" fontId="22" fillId="0" borderId="15" xfId="0" applyNumberFormat="1" applyFont="1" applyFill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15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tabSelected="1" view="pageBreakPreview" zoomScaleSheetLayoutView="100" zoomScalePageLayoutView="0" workbookViewId="0" topLeftCell="A4">
      <selection activeCell="DB12" sqref="DB12:EC12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10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1" t="s">
        <v>0</v>
      </c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</row>
    <row r="7" spans="69:102" s="8" customFormat="1" ht="15" customHeight="1">
      <c r="BQ7" s="11" t="s">
        <v>41</v>
      </c>
      <c r="BR7" s="33" t="s">
        <v>16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21">
        <v>20</v>
      </c>
      <c r="CK7" s="21"/>
      <c r="CL7" s="21"/>
      <c r="CM7" s="21"/>
      <c r="CN7" s="19" t="s">
        <v>17</v>
      </c>
      <c r="CO7" s="19"/>
      <c r="CP7" s="19"/>
      <c r="CQ7" s="19"/>
      <c r="CR7" s="12" t="s">
        <v>3</v>
      </c>
      <c r="CV7" s="12"/>
      <c r="CW7" s="12"/>
      <c r="CX7" s="12"/>
    </row>
    <row r="8" spans="70:87" s="14" customFormat="1" ht="11.25">
      <c r="BR8" s="20" t="s">
        <v>2</v>
      </c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8" ht="15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="13" customFormat="1" ht="11.25"/>
    <row r="12" spans="1:161" s="16" customFormat="1" ht="37.5" customHeight="1">
      <c r="A12" s="17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 t="s">
        <v>8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 t="s">
        <v>9</v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10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 t="s">
        <v>11</v>
      </c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 t="s">
        <v>12</v>
      </c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 t="s">
        <v>13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</row>
    <row r="13" spans="1:161" s="5" customFormat="1" ht="12">
      <c r="A13" s="18">
        <v>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>
        <v>2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>
        <v>3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>
        <v>4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>
        <v>5</v>
      </c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>
        <v>6</v>
      </c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>
        <v>7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</row>
    <row r="14" spans="1:161" s="5" customFormat="1" ht="26.25" customHeight="1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26" t="s">
        <v>19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 t="str">
        <f>V14</f>
        <v>АО "НТЭК" ТЭЦ - 1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8" t="s">
        <v>55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43">
        <v>123.655</v>
      </c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>
        <f>CC14</f>
        <v>123.655</v>
      </c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>
        <v>63.089</v>
      </c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</row>
    <row r="15" spans="1:161" s="5" customFormat="1" ht="36.7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7" t="s">
        <v>20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 t="str">
        <f aca="true" t="shared" si="0" ref="AQ15:AQ32">V15</f>
        <v>ЗФ ПАО "ГМК "НН" Медный завод, Металлургический цех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8" t="s">
        <v>56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43">
        <v>22.622</v>
      </c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>
        <f aca="true" t="shared" si="1" ref="DB15:DB32">CC15</f>
        <v>22.622</v>
      </c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34">
        <v>61.181</v>
      </c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5" customFormat="1" ht="36.7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27" t="s">
        <v>21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 t="str">
        <f t="shared" si="0"/>
        <v>ООО "НОК" БСМКиЦ Производство цемента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8" t="s">
        <v>57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43">
        <v>9.693</v>
      </c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>
        <f t="shared" si="1"/>
        <v>9.693</v>
      </c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37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5" customFormat="1" ht="37.5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27" t="s">
        <v>22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 t="str">
        <f t="shared" si="0"/>
        <v>ООО "Медвежий ручей"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8" t="s">
        <v>58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43">
        <v>0.241</v>
      </c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>
        <f t="shared" si="1"/>
        <v>0.241</v>
      </c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37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5" customFormat="1" ht="38.25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7" t="s">
        <v>23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 t="str">
        <f t="shared" si="0"/>
        <v>ООО "Илан-Норильск"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8" t="s">
        <v>58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43">
        <v>0</v>
      </c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>
        <f t="shared" si="1"/>
        <v>0</v>
      </c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37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5" customFormat="1" ht="37.5" customHeight="1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27" t="s">
        <v>24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 t="str">
        <f t="shared" si="0"/>
        <v>МУП МО г. Норильска "ССпоВПД"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8" t="s">
        <v>59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43">
        <v>0.007</v>
      </c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>
        <f t="shared" si="1"/>
        <v>0.007</v>
      </c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0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2"/>
    </row>
    <row r="20" spans="1:161" s="5" customFormat="1" ht="29.25" customHeight="1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27" t="s">
        <v>26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 t="str">
        <f t="shared" si="0"/>
        <v>АО "НТЭК" ТЭЦ - 2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8" t="s">
        <v>55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43">
        <v>83.651</v>
      </c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>
        <f t="shared" si="1"/>
        <v>83.651</v>
      </c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34">
        <v>35.514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5" customFormat="1" ht="36" customHeight="1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7" t="s">
        <v>27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 t="str">
        <f t="shared" si="0"/>
        <v>ЗФ ПАО "ГМК "НН" рудник Октябрьский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8" t="s">
        <v>60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43">
        <v>0.002</v>
      </c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>
        <f t="shared" si="1"/>
        <v>0.002</v>
      </c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37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5" customFormat="1" ht="39.75" customHeight="1">
      <c r="A22" s="2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7" t="s">
        <v>28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 t="str">
        <f t="shared" si="0"/>
        <v>АО "НТЭК" Котельная шахты "Скалистая"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44" t="s">
        <v>57</v>
      </c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C22" s="43">
        <v>4.337</v>
      </c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>
        <f t="shared" si="1"/>
        <v>4.337</v>
      </c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0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2"/>
    </row>
    <row r="23" spans="1:161" s="5" customFormat="1" ht="24" customHeight="1">
      <c r="A23" s="23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7" t="s">
        <v>30</v>
      </c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 t="str">
        <f t="shared" si="0"/>
        <v>АО "НТЭК" ТЭЦ - 3, котельная № 1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8" t="s">
        <v>55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43">
        <v>60.202</v>
      </c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>
        <f t="shared" si="1"/>
        <v>60.202</v>
      </c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34">
        <v>112.457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5" customFormat="1" ht="38.25" customHeight="1">
      <c r="A24" s="43" t="s">
        <v>29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27" t="s">
        <v>31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 t="str">
        <f t="shared" si="0"/>
        <v>ООО "НОК" ЦМВИЭиПМ ПСМиК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8" t="s">
        <v>58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43">
        <v>0.321</v>
      </c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>
        <f t="shared" si="1"/>
        <v>0.321</v>
      </c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0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2"/>
    </row>
    <row r="25" spans="1:161" s="5" customFormat="1" ht="38.25" customHeight="1">
      <c r="A25" s="43" t="s">
        <v>29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27" t="s">
        <v>32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 t="str">
        <f t="shared" si="0"/>
        <v>ЗФ ПАО "ГМК "НН" НМЗ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8" t="s">
        <v>56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43">
        <v>22.107</v>
      </c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>
        <f t="shared" si="1"/>
        <v>22.107</v>
      </c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34">
        <v>150.862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5" customFormat="1" ht="37.5" customHeight="1">
      <c r="A26" s="43" t="s">
        <v>29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27" t="s">
        <v>33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 t="str">
        <f t="shared" si="0"/>
        <v>ООО "НОК" ЦОТПиПП ПСМиК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8" t="s">
        <v>61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43">
        <v>0.011</v>
      </c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>
        <f t="shared" si="1"/>
        <v>0.011</v>
      </c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0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2"/>
    </row>
    <row r="27" spans="1:161" s="5" customFormat="1" ht="42" customHeight="1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7" t="s">
        <v>35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tr">
        <f t="shared" si="0"/>
        <v>АО "НТЭК" Котельная
 № 7, котельная "Дукла"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4" t="s">
        <v>57</v>
      </c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  <c r="CC27" s="43">
        <v>7.648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>
        <f t="shared" si="1"/>
        <v>7.648</v>
      </c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34">
        <v>12.771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s="5" customFormat="1" ht="42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27" t="s">
        <v>36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tr">
        <f t="shared" si="0"/>
        <v>АО "Таймырбыт"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 t="s">
        <v>61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47">
        <v>0.12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3">
        <f t="shared" si="1"/>
        <v>0.12</v>
      </c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37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5" customFormat="1" ht="39.75" customHeight="1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27" t="s">
        <v>37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 t="str">
        <f t="shared" si="0"/>
        <v>АО "Таймыргеофизика"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 t="s">
        <v>61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47">
        <v>0.08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3">
        <f t="shared" si="1"/>
        <v>0.08</v>
      </c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37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5" customFormat="1" ht="39.75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27" t="s">
        <v>38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tr">
        <f t="shared" si="0"/>
        <v>АО "НТЭК" БМК ЗАО "ТТК"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8" t="s">
        <v>61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43">
        <v>0.093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>
        <f t="shared" si="1"/>
        <v>0.093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37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  <row r="31" spans="1:161" s="5" customFormat="1" ht="39.75" customHeigh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27" t="s">
        <v>39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tr">
        <f>V31</f>
        <v>ООО "НорильскВтормет"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8" t="s">
        <v>61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47">
        <v>0.12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3">
        <f t="shared" si="1"/>
        <v>0.12</v>
      </c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37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9"/>
    </row>
    <row r="32" spans="1:161" s="5" customFormat="1" ht="43.5" customHeight="1">
      <c r="A32" s="43" t="s">
        <v>54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27" t="s">
        <v>40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 t="str">
        <f t="shared" si="0"/>
        <v>АО "НТЭК" Котельная аэропорта Алыкель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 t="s">
        <v>58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43">
        <v>0.331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>
        <f t="shared" si="1"/>
        <v>0.331</v>
      </c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50">
        <v>0.413</v>
      </c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</row>
    <row r="33" spans="1:161" s="15" customFormat="1" ht="16.5" customHeight="1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43">
        <f>SUM(CC14:DA32)</f>
        <v>335.24100000000016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>
        <f>SUM(DB14:EC32)</f>
        <v>335.24100000000016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>
        <f>SUM(ED14:FE32)</f>
        <v>436.287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</sheetData>
  <sheetProtection/>
  <mergeCells count="151">
    <mergeCell ref="ED27:FE31"/>
    <mergeCell ref="ED32:FE32"/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A30:U30"/>
    <mergeCell ref="V30:AP30"/>
    <mergeCell ref="AQ30:BJ30"/>
    <mergeCell ref="BK30:CB30"/>
    <mergeCell ref="CC30:DA30"/>
    <mergeCell ref="DB30:EC30"/>
    <mergeCell ref="BK28:CB28"/>
    <mergeCell ref="CC28:DA28"/>
    <mergeCell ref="DB28:EC28"/>
    <mergeCell ref="DB31:EC31"/>
    <mergeCell ref="BK29:CB29"/>
    <mergeCell ref="CC29:DA29"/>
    <mergeCell ref="DB29:EC29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17:U17"/>
    <mergeCell ref="V17:AP17"/>
    <mergeCell ref="AQ17:BJ17"/>
    <mergeCell ref="BK17:CB17"/>
    <mergeCell ref="CC17:DA17"/>
    <mergeCell ref="DB17:EC17"/>
    <mergeCell ref="AQ15:BJ15"/>
    <mergeCell ref="BK15:CB15"/>
    <mergeCell ref="AQ16:BJ16"/>
    <mergeCell ref="BK16:CB16"/>
    <mergeCell ref="CC16:DA16"/>
    <mergeCell ref="DB16:EC16"/>
    <mergeCell ref="ED15:FE19"/>
    <mergeCell ref="A16:U16"/>
    <mergeCell ref="V16:AP16"/>
    <mergeCell ref="CC14:DA14"/>
    <mergeCell ref="DB14:EC14"/>
    <mergeCell ref="ED14:FE14"/>
    <mergeCell ref="CC15:DA15"/>
    <mergeCell ref="DB15:EC15"/>
    <mergeCell ref="A15:U15"/>
    <mergeCell ref="V15:AP15"/>
    <mergeCell ref="A14:U14"/>
    <mergeCell ref="V14:AP14"/>
    <mergeCell ref="AQ14:BJ14"/>
    <mergeCell ref="BK14:CB14"/>
    <mergeCell ref="A4:FE4"/>
    <mergeCell ref="CI5:EO5"/>
    <mergeCell ref="CI6:EO6"/>
    <mergeCell ref="A9:R9"/>
    <mergeCell ref="BR7:CI7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CJ7:CM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BK25" sqref="BK25:CB25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9.37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8" customFormat="1" ht="15" customHeight="1">
      <c r="BQ7" s="11" t="s">
        <v>41</v>
      </c>
      <c r="BR7" s="33" t="s">
        <v>51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21">
        <v>20</v>
      </c>
      <c r="CK7" s="21"/>
      <c r="CL7" s="21"/>
      <c r="CM7" s="21"/>
      <c r="CN7" s="19" t="s">
        <v>17</v>
      </c>
      <c r="CO7" s="19"/>
      <c r="CP7" s="19"/>
      <c r="CQ7" s="19"/>
      <c r="CR7" s="12" t="s">
        <v>3</v>
      </c>
      <c r="CV7" s="12"/>
      <c r="CW7" s="12"/>
      <c r="CX7" s="12"/>
    </row>
    <row r="8" spans="70:87" s="14" customFormat="1" ht="11.25">
      <c r="BR8" s="20" t="s">
        <v>2</v>
      </c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8" ht="15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="13" customFormat="1" ht="11.25"/>
    <row r="12" spans="1:161" s="16" customFormat="1" ht="37.5" customHeight="1">
      <c r="A12" s="54" t="s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4" t="s">
        <v>8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4" t="s">
        <v>9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6"/>
      <c r="BK12" s="54" t="s">
        <v>10</v>
      </c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6"/>
      <c r="CC12" s="54" t="s">
        <v>11</v>
      </c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  <c r="DB12" s="54" t="s">
        <v>12</v>
      </c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6"/>
      <c r="ED12" s="54" t="s">
        <v>13</v>
      </c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1" s="5" customFormat="1" ht="12">
      <c r="A13" s="57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57">
        <v>2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57">
        <v>3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/>
      <c r="BK13" s="57">
        <v>4</v>
      </c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9"/>
      <c r="CC13" s="57">
        <v>5</v>
      </c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  <c r="DB13" s="57">
        <v>6</v>
      </c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9"/>
      <c r="ED13" s="57">
        <v>7</v>
      </c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pans="1:161" s="5" customFormat="1" ht="37.5" customHeight="1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60" t="s">
        <v>19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63" t="str">
        <f>V14</f>
        <v>АО "НТЭК" ТЭЦ - 1</v>
      </c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8" t="s">
        <v>55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3">
        <v>85.698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f>CC14</f>
        <v>85.698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23">
        <v>101.046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5" customFormat="1" ht="37.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63" t="s">
        <v>20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63" t="str">
        <f aca="true" t="shared" si="0" ref="AQ15:AQ32">V15</f>
        <v>ЗФ ПАО "ГМК "НН" Медный завод, Металлургический цех</v>
      </c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5"/>
      <c r="BK15" s="28" t="s">
        <v>56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3">
        <v>19.801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f aca="true" t="shared" si="1" ref="DB15:DB32">CC15</f>
        <v>19.801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4">
        <v>64.238</v>
      </c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5" customFormat="1" ht="37.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63" t="s">
        <v>21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3" t="str">
        <f t="shared" si="0"/>
        <v>ООО "НОК" БСМКиЦ Производство цемента</v>
      </c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28" t="s">
        <v>57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3">
        <v>9.433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f t="shared" si="1"/>
        <v>9.433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66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1:161" s="5" customFormat="1" ht="37.5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63" t="s">
        <v>22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3" t="str">
        <f t="shared" si="0"/>
        <v>ООО "Медвежий ручей"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8" t="s">
        <v>58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3">
        <v>0.241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f t="shared" si="1"/>
        <v>0.241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66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</row>
    <row r="18" spans="1:161" s="5" customFormat="1" ht="37.5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63" t="s">
        <v>23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3" t="str">
        <f t="shared" si="0"/>
        <v>ООО "Илан-Норильск"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/>
      <c r="BK18" s="28" t="s">
        <v>58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3">
        <v>0.025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f t="shared" si="1"/>
        <v>0.025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66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5" customFormat="1" ht="37.5" customHeight="1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63" t="s">
        <v>24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63" t="str">
        <f t="shared" si="0"/>
        <v>МУП МО г. Норильска "ССпоВПД"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5"/>
      <c r="BK19" s="28" t="s">
        <v>59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3">
        <v>0.006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f t="shared" si="1"/>
        <v>0.006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69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1"/>
    </row>
    <row r="20" spans="1:161" s="5" customFormat="1" ht="37.5" customHeight="1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63" t="s">
        <v>26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63" t="str">
        <f t="shared" si="0"/>
        <v>АО "НТЭК" ТЭЦ - 2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5"/>
      <c r="BK20" s="28" t="s">
        <v>55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3">
        <v>61.21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f t="shared" si="1"/>
        <v>61.21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4">
        <v>62.293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5" customFormat="1" ht="37.5" customHeight="1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63" t="s">
        <v>27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63" t="str">
        <f t="shared" si="0"/>
        <v>ЗФ ПАО "ГМК "НН" рудник Октябрьский</v>
      </c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5"/>
      <c r="BK21" s="28" t="s">
        <v>60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3">
        <v>0.001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f t="shared" si="1"/>
        <v>0.001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66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8"/>
    </row>
    <row r="22" spans="1:161" s="5" customFormat="1" ht="37.5" customHeight="1">
      <c r="A22" s="2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63" t="s">
        <v>28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3" t="str">
        <f t="shared" si="0"/>
        <v>АО "НТЭК" Котельная шахты "Скалистая"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5"/>
      <c r="BK22" s="44" t="s">
        <v>57</v>
      </c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C22" s="23">
        <v>0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f t="shared" si="1"/>
        <v>0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69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1"/>
    </row>
    <row r="23" spans="1:161" s="5" customFormat="1" ht="37.5" customHeight="1">
      <c r="A23" s="23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63" t="s">
        <v>30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63" t="str">
        <f t="shared" si="0"/>
        <v>АО "НТЭК" ТЭЦ - 3, котельная № 1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K23" s="28" t="s">
        <v>55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3">
        <v>47.184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f t="shared" si="1"/>
        <v>47.184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4">
        <v>125.436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5" customFormat="1" ht="37.5" customHeight="1">
      <c r="A24" s="23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63" t="s">
        <v>31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63" t="str">
        <f t="shared" si="0"/>
        <v>ООО "НОК" ЦМВИЭиПМ ПСМиК</v>
      </c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5"/>
      <c r="BK24" s="28" t="s">
        <v>58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3">
        <v>0.36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f t="shared" si="1"/>
        <v>0.36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69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5" customFormat="1" ht="37.5" customHeight="1">
      <c r="A25" s="23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63" t="s">
        <v>32</v>
      </c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63" t="str">
        <f t="shared" si="0"/>
        <v>ЗФ ПАО "ГМК "НН" НМЗ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5"/>
      <c r="BK25" s="28" t="s">
        <v>56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3">
        <v>21.742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f t="shared" si="1"/>
        <v>21.742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4">
        <v>151.223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5" customFormat="1" ht="37.5" customHeight="1">
      <c r="A26" s="23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63" t="s">
        <v>33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63" t="str">
        <f t="shared" si="0"/>
        <v>ООО "НОК" ЦОТПиПП ПСМиК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28" t="s">
        <v>61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3">
        <v>0.015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f t="shared" si="1"/>
        <v>0.015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69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s="5" customFormat="1" ht="37.5" customHeight="1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7" t="s">
        <v>35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tr">
        <f t="shared" si="0"/>
        <v>АО "НТЭК" Котельная
 № 7, котельная "Дукла"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4" t="s">
        <v>57</v>
      </c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  <c r="CC27" s="43">
        <v>4.702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>
        <f t="shared" si="1"/>
        <v>4.702</v>
      </c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34">
        <v>15.758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s="5" customFormat="1" ht="37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27" t="s">
        <v>36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tr">
        <f t="shared" si="0"/>
        <v>АО "Таймырбыт"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 t="s">
        <v>61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47">
        <v>0.095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3">
        <f t="shared" si="1"/>
        <v>0.095</v>
      </c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37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5" customFormat="1" ht="37.5" customHeight="1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27" t="s">
        <v>37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 t="str">
        <f t="shared" si="0"/>
        <v>АО "Таймыргеофизика"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 t="s">
        <v>61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47">
        <v>0.06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3">
        <f t="shared" si="1"/>
        <v>0.06</v>
      </c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37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5" customFormat="1" ht="37.5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27" t="s">
        <v>38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tr">
        <f t="shared" si="0"/>
        <v>АО "НТЭК" БМК ЗАО "ТТК"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8" t="s">
        <v>61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43">
        <v>0.097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>
        <f t="shared" si="1"/>
        <v>0.097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37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  <row r="31" spans="1:161" s="5" customFormat="1" ht="37.5" customHeigh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27" t="s">
        <v>39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tr">
        <f>V31</f>
        <v>ООО "НорильскВтормет"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8" t="s">
        <v>61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47">
        <v>0.12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3">
        <f t="shared" si="1"/>
        <v>0.12</v>
      </c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37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9"/>
    </row>
    <row r="32" spans="1:161" s="5" customFormat="1" ht="37.5" customHeight="1">
      <c r="A32" s="43" t="s">
        <v>54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27" t="s">
        <v>40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 t="str">
        <f t="shared" si="0"/>
        <v>АО "НТЭК" Котельная аэропорта Алыкель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 t="s">
        <v>58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43">
        <v>0.221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>
        <f t="shared" si="1"/>
        <v>0.221</v>
      </c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>
        <v>0.523</v>
      </c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</row>
    <row r="33" spans="1:161" s="15" customFormat="1" ht="16.5" customHeight="1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43">
        <f>SUM(CC14:DA32)</f>
        <v>251.011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>
        <f>SUM(DB14:EC32)</f>
        <v>251.011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>
        <f>SUM(ED14:FE32)</f>
        <v>520.517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</sheetData>
  <sheetProtection/>
  <mergeCells count="151">
    <mergeCell ref="ED27:FE31"/>
    <mergeCell ref="ED32:FE32"/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A30:U30"/>
    <mergeCell ref="V30:AP30"/>
    <mergeCell ref="AQ30:BJ30"/>
    <mergeCell ref="BK30:CB30"/>
    <mergeCell ref="CC30:DA30"/>
    <mergeCell ref="DB30:EC30"/>
    <mergeCell ref="BK28:CB28"/>
    <mergeCell ref="CC28:DA28"/>
    <mergeCell ref="DB28:EC28"/>
    <mergeCell ref="DB31:EC31"/>
    <mergeCell ref="BK29:CB29"/>
    <mergeCell ref="CC29:DA29"/>
    <mergeCell ref="DB29:EC29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DB18" sqref="DB18:EC18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9.00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8" customFormat="1" ht="15" customHeight="1">
      <c r="BQ7" s="11" t="s">
        <v>41</v>
      </c>
      <c r="BR7" s="33" t="s">
        <v>52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21">
        <v>20</v>
      </c>
      <c r="CK7" s="21"/>
      <c r="CL7" s="21"/>
      <c r="CM7" s="21"/>
      <c r="CN7" s="19" t="s">
        <v>17</v>
      </c>
      <c r="CO7" s="19"/>
      <c r="CP7" s="19"/>
      <c r="CQ7" s="19"/>
      <c r="CR7" s="12" t="s">
        <v>3</v>
      </c>
      <c r="CV7" s="12"/>
      <c r="CW7" s="12"/>
      <c r="CX7" s="12"/>
    </row>
    <row r="8" spans="70:87" s="14" customFormat="1" ht="11.25">
      <c r="BR8" s="20" t="s">
        <v>2</v>
      </c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8" ht="15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="13" customFormat="1" ht="11.25"/>
    <row r="12" spans="1:161" s="16" customFormat="1" ht="37.5" customHeight="1">
      <c r="A12" s="54" t="s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4" t="s">
        <v>8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4" t="s">
        <v>9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6"/>
      <c r="BK12" s="54" t="s">
        <v>10</v>
      </c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6"/>
      <c r="CC12" s="54" t="s">
        <v>11</v>
      </c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  <c r="DB12" s="54" t="s">
        <v>12</v>
      </c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6"/>
      <c r="ED12" s="54" t="s">
        <v>13</v>
      </c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1" s="5" customFormat="1" ht="12">
      <c r="A13" s="57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57">
        <v>2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57">
        <v>3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/>
      <c r="BK13" s="57">
        <v>4</v>
      </c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9"/>
      <c r="CC13" s="57">
        <v>5</v>
      </c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  <c r="DB13" s="57">
        <v>6</v>
      </c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9"/>
      <c r="ED13" s="57">
        <v>7</v>
      </c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pans="1:161" s="5" customFormat="1" ht="40.5" customHeight="1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60" t="s">
        <v>19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63" t="str">
        <f>V14</f>
        <v>АО "НТЭК" ТЭЦ - 1</v>
      </c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8" t="s">
        <v>55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3">
        <v>108.217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f>CC14</f>
        <v>108.217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23">
        <v>72.503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5" customFormat="1" ht="40.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63" t="s">
        <v>20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63" t="str">
        <f aca="true" t="shared" si="0" ref="AQ15:AQ32">V15</f>
        <v>ЗФ ПАО "ГМК "НН" Медный завод, Металлургический цех</v>
      </c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5"/>
      <c r="BK15" s="28" t="s">
        <v>56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3">
        <v>21.17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f aca="true" t="shared" si="1" ref="DB15:DB32">CC15</f>
        <v>21.17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4">
        <v>60.057</v>
      </c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5" customFormat="1" ht="40.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63" t="s">
        <v>21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3" t="str">
        <f t="shared" si="0"/>
        <v>ООО "НОК" БСМКиЦ Производство цемента</v>
      </c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28" t="s">
        <v>57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3">
        <v>9.256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f t="shared" si="1"/>
        <v>9.256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66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1:161" s="5" customFormat="1" ht="40.5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63" t="s">
        <v>22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3" t="str">
        <f t="shared" si="0"/>
        <v>ООО "Медвежий ручей"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8" t="s">
        <v>58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3">
        <v>0.232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f t="shared" si="1"/>
        <v>0.232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66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</row>
    <row r="18" spans="1:161" s="5" customFormat="1" ht="40.5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63" t="s">
        <v>23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3" t="str">
        <f t="shared" si="0"/>
        <v>ООО "Илан-Норильск"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/>
      <c r="BK18" s="28" t="s">
        <v>58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3">
        <v>0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f t="shared" si="1"/>
        <v>0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66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5" customFormat="1" ht="40.5" customHeight="1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63" t="s">
        <v>24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63" t="str">
        <f t="shared" si="0"/>
        <v>МУП МО г. Норильска "ССпоВПД"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5"/>
      <c r="BK19" s="28" t="s">
        <v>59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3">
        <v>0.005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f t="shared" si="1"/>
        <v>0.005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69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1"/>
    </row>
    <row r="20" spans="1:161" s="5" customFormat="1" ht="40.5" customHeight="1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63" t="s">
        <v>26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63" t="str">
        <f t="shared" si="0"/>
        <v>АО "НТЭК" ТЭЦ - 2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5"/>
      <c r="BK20" s="28" t="s">
        <v>55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3">
        <v>76.539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f t="shared" si="1"/>
        <v>76.539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4">
        <v>40.055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5" customFormat="1" ht="40.5" customHeight="1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63" t="s">
        <v>27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63" t="str">
        <f t="shared" si="0"/>
        <v>ЗФ ПАО "ГМК "НН" рудник Октябрьский</v>
      </c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5"/>
      <c r="BK21" s="28" t="s">
        <v>60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3">
        <v>0.001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f t="shared" si="1"/>
        <v>0.001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66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8"/>
    </row>
    <row r="22" spans="1:161" s="5" customFormat="1" ht="40.5" customHeight="1">
      <c r="A22" s="2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63" t="s">
        <v>28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3" t="str">
        <f t="shared" si="0"/>
        <v>АО "НТЭК" Котельная шахты "Скалистая"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5"/>
      <c r="BK22" s="44" t="s">
        <v>57</v>
      </c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C22" s="23">
        <v>2.925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f t="shared" si="1"/>
        <v>2.925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69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1"/>
    </row>
    <row r="23" spans="1:161" s="5" customFormat="1" ht="40.5" customHeight="1">
      <c r="A23" s="23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63" t="s">
        <v>30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63" t="str">
        <f t="shared" si="0"/>
        <v>АО "НТЭК" ТЭЦ - 3, котельная № 1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K23" s="28" t="s">
        <v>55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3">
        <v>59.005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f t="shared" si="1"/>
        <v>59.005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4">
        <v>108.123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5" customFormat="1" ht="40.5" customHeight="1">
      <c r="A24" s="23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63" t="s">
        <v>31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63" t="str">
        <f t="shared" si="0"/>
        <v>ООО "НОК" ЦМВИЭиПМ ПСМиК</v>
      </c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5"/>
      <c r="BK24" s="28" t="s">
        <v>58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3">
        <v>0.272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f t="shared" si="1"/>
        <v>0.272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69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5" customFormat="1" ht="40.5" customHeight="1">
      <c r="A25" s="23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63" t="s">
        <v>32</v>
      </c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63" t="str">
        <f t="shared" si="0"/>
        <v>ЗФ ПАО "ГМК "НН" НМЗ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5"/>
      <c r="BK25" s="28" t="s">
        <v>56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3">
        <v>21.851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f t="shared" si="1"/>
        <v>21.851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4">
        <v>145.537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5" customFormat="1" ht="40.5" customHeight="1">
      <c r="A26" s="23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63" t="s">
        <v>33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63" t="str">
        <f t="shared" si="0"/>
        <v>ООО "НОК" ЦОТПиПП ПСМиК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28" t="s">
        <v>61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3">
        <v>0.012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f t="shared" si="1"/>
        <v>0.012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69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s="5" customFormat="1" ht="40.5" customHeight="1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7" t="s">
        <v>35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tr">
        <f t="shared" si="0"/>
        <v>АО "НТЭК" Котельная
 № 7, котельная "Дукла"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4" t="s">
        <v>57</v>
      </c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  <c r="CC27" s="43">
        <v>6.573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>
        <f t="shared" si="1"/>
        <v>6.573</v>
      </c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34">
        <v>13.178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s="5" customFormat="1" ht="40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27" t="s">
        <v>36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tr">
        <f t="shared" si="0"/>
        <v>АО "Таймырбыт"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 t="s">
        <v>61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47">
        <v>0.12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3">
        <f t="shared" si="1"/>
        <v>0.12</v>
      </c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37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5" customFormat="1" ht="40.5" customHeight="1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27" t="s">
        <v>37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 t="str">
        <f t="shared" si="0"/>
        <v>АО "Таймыргеофизика"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 t="s">
        <v>61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47">
        <v>0.07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3">
        <f t="shared" si="1"/>
        <v>0.07</v>
      </c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37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5" customFormat="1" ht="40.5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27" t="s">
        <v>38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tr">
        <f t="shared" si="0"/>
        <v>АО "НТЭК" БМК ЗАО "ТТК"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8" t="s">
        <v>61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43">
        <v>0.099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>
        <f t="shared" si="1"/>
        <v>0.099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37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  <row r="31" spans="1:161" s="5" customFormat="1" ht="40.5" customHeigh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27" t="s">
        <v>39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tr">
        <f>V31</f>
        <v>ООО "НорильскВтормет"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8" t="s">
        <v>61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47">
        <v>0.12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3">
        <f t="shared" si="1"/>
        <v>0.12</v>
      </c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37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9"/>
    </row>
    <row r="32" spans="1:161" s="5" customFormat="1" ht="40.5" customHeight="1">
      <c r="A32" s="43" t="s">
        <v>54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27" t="s">
        <v>40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 t="str">
        <f t="shared" si="0"/>
        <v>АО "НТЭК" Котельная аэропорта Алыкель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 t="s">
        <v>58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43">
        <v>0.309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>
        <f t="shared" si="1"/>
        <v>0.309</v>
      </c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>
        <v>0.411</v>
      </c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</row>
    <row r="33" spans="1:161" s="15" customFormat="1" ht="16.5" customHeight="1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43">
        <f>SUM(CC14:DA32)</f>
        <v>306.776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>
        <f>SUM(DB14:EC32)</f>
        <v>306.776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>
        <f>SUM(ED14:FE32)</f>
        <v>439.864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</sheetData>
  <sheetProtection/>
  <mergeCells count="151">
    <mergeCell ref="ED27:FE31"/>
    <mergeCell ref="ED32:FE32"/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A30:U30"/>
    <mergeCell ref="V30:AP30"/>
    <mergeCell ref="AQ30:BJ30"/>
    <mergeCell ref="BK30:CB30"/>
    <mergeCell ref="CC30:DA30"/>
    <mergeCell ref="DB30:EC30"/>
    <mergeCell ref="BK28:CB28"/>
    <mergeCell ref="CC28:DA28"/>
    <mergeCell ref="DB28:EC28"/>
    <mergeCell ref="DB31:EC31"/>
    <mergeCell ref="BK29:CB29"/>
    <mergeCell ref="CC29:DA29"/>
    <mergeCell ref="DB29:EC29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CC22" sqref="CC22:DA22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8" customFormat="1" ht="15" customHeight="1">
      <c r="BQ7" s="11" t="s">
        <v>41</v>
      </c>
      <c r="BR7" s="33" t="s">
        <v>53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21">
        <v>20</v>
      </c>
      <c r="CK7" s="21"/>
      <c r="CL7" s="21"/>
      <c r="CM7" s="21"/>
      <c r="CN7" s="19" t="s">
        <v>17</v>
      </c>
      <c r="CO7" s="19"/>
      <c r="CP7" s="19"/>
      <c r="CQ7" s="19"/>
      <c r="CR7" s="12" t="s">
        <v>3</v>
      </c>
      <c r="CV7" s="12"/>
      <c r="CW7" s="12"/>
      <c r="CX7" s="12"/>
    </row>
    <row r="8" spans="70:87" s="14" customFormat="1" ht="11.25">
      <c r="BR8" s="20" t="s">
        <v>2</v>
      </c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8" ht="15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="13" customFormat="1" ht="11.25"/>
    <row r="12" spans="1:161" s="16" customFormat="1" ht="37.5" customHeight="1">
      <c r="A12" s="54" t="s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4" t="s">
        <v>8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4" t="s">
        <v>9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6"/>
      <c r="BK12" s="54" t="s">
        <v>10</v>
      </c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6"/>
      <c r="CC12" s="54" t="s">
        <v>11</v>
      </c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  <c r="DB12" s="54" t="s">
        <v>12</v>
      </c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6"/>
      <c r="ED12" s="54" t="s">
        <v>13</v>
      </c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1" s="5" customFormat="1" ht="12">
      <c r="A13" s="57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57">
        <v>2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57">
        <v>3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/>
      <c r="BK13" s="57">
        <v>4</v>
      </c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9"/>
      <c r="CC13" s="57">
        <v>5</v>
      </c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  <c r="DB13" s="57">
        <v>6</v>
      </c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9"/>
      <c r="ED13" s="57">
        <v>7</v>
      </c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pans="1:161" s="5" customFormat="1" ht="42" customHeight="1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60" t="s">
        <v>19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63" t="str">
        <f>V14</f>
        <v>АО "НТЭК" ТЭЦ - 1</v>
      </c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8" t="s">
        <v>55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3">
        <v>119.236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f>CC14</f>
        <v>119.236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23">
        <v>67.508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5" customFormat="1" ht="42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63" t="s">
        <v>20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63" t="str">
        <f aca="true" t="shared" si="0" ref="AQ15:AQ32">V15</f>
        <v>ЗФ ПАО "ГМК "НН" Медный завод, Металлургический цех</v>
      </c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5"/>
      <c r="BK15" s="28" t="s">
        <v>56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3">
        <v>21.707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f aca="true" t="shared" si="1" ref="DB15:DB32">CC15</f>
        <v>21.707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4">
        <v>63.187</v>
      </c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5" customFormat="1" ht="42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63" t="s">
        <v>21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3" t="str">
        <f t="shared" si="0"/>
        <v>ООО "НОК" БСМКиЦ Производство цемента</v>
      </c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28" t="s">
        <v>57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3">
        <v>8.603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f t="shared" si="1"/>
        <v>8.603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66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1:161" s="5" customFormat="1" ht="42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63" t="s">
        <v>22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3" t="str">
        <f t="shared" si="0"/>
        <v>ООО "Медвежий ручей"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8" t="s">
        <v>58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3">
        <v>0.241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f t="shared" si="1"/>
        <v>0.241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66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</row>
    <row r="18" spans="1:161" s="5" customFormat="1" ht="42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63" t="s">
        <v>23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3" t="str">
        <f t="shared" si="0"/>
        <v>ООО "Илан-Норильск"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/>
      <c r="BK18" s="28" t="s">
        <v>58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3">
        <v>0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f t="shared" si="1"/>
        <v>0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66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5" customFormat="1" ht="42" customHeight="1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63" t="s">
        <v>24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63" t="str">
        <f t="shared" si="0"/>
        <v>МУП МО г. Норильска "ССпоВПД"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5"/>
      <c r="BK19" s="28" t="s">
        <v>59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3">
        <v>0.006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f t="shared" si="1"/>
        <v>0.006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69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1"/>
    </row>
    <row r="20" spans="1:161" s="5" customFormat="1" ht="42" customHeight="1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63" t="s">
        <v>26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63" t="str">
        <f t="shared" si="0"/>
        <v>АО "НТЭК" ТЭЦ - 2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5"/>
      <c r="BK20" s="28" t="s">
        <v>55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3">
        <v>82.958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f t="shared" si="1"/>
        <v>82.958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4">
        <v>37.552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5" customFormat="1" ht="42" customHeight="1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63" t="s">
        <v>27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63" t="str">
        <f t="shared" si="0"/>
        <v>ЗФ ПАО "ГМК "НН" рудник Октябрьский</v>
      </c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5"/>
      <c r="BK21" s="28" t="s">
        <v>60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3">
        <v>0.002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f t="shared" si="1"/>
        <v>0.002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66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8"/>
    </row>
    <row r="22" spans="1:161" s="5" customFormat="1" ht="42" customHeight="1">
      <c r="A22" s="2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63" t="s">
        <v>28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3" t="str">
        <f t="shared" si="0"/>
        <v>АО "НТЭК" Котельная шахты "Скалистая"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5"/>
      <c r="BK22" s="44" t="s">
        <v>57</v>
      </c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C22" s="23">
        <v>2.992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f t="shared" si="1"/>
        <v>2.992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69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1"/>
    </row>
    <row r="23" spans="1:161" s="5" customFormat="1" ht="42" customHeight="1">
      <c r="A23" s="23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63" t="s">
        <v>30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63" t="str">
        <f t="shared" si="0"/>
        <v>АО "НТЭК" ТЭЦ - 3, котельная № 1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K23" s="28" t="s">
        <v>55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3">
        <v>67.023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f t="shared" si="1"/>
        <v>67.023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4">
        <v>105.679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5" customFormat="1" ht="42" customHeight="1">
      <c r="A24" s="23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63" t="s">
        <v>31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63" t="str">
        <f t="shared" si="0"/>
        <v>ООО "НОК" ЦМВИЭиПМ ПСМиК</v>
      </c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5"/>
      <c r="BK24" s="28" t="s">
        <v>58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3">
        <v>0.278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f t="shared" si="1"/>
        <v>0.278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69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5" customFormat="1" ht="42" customHeight="1">
      <c r="A25" s="23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63" t="s">
        <v>32</v>
      </c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63" t="str">
        <f t="shared" si="0"/>
        <v>ЗФ ПАО "ГМК "НН" НМЗ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5"/>
      <c r="BK25" s="28" t="s">
        <v>56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3">
        <v>22.867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f t="shared" si="1"/>
        <v>22.867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4">
        <v>150.106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5" customFormat="1" ht="42" customHeight="1">
      <c r="A26" s="23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63" t="s">
        <v>33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63" t="str">
        <f t="shared" si="0"/>
        <v>ООО "НОК" ЦОТПиПП ПСМиК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28" t="s">
        <v>61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3">
        <v>0.007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f t="shared" si="1"/>
        <v>0.007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69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s="5" customFormat="1" ht="42" customHeight="1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7" t="s">
        <v>35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tr">
        <f t="shared" si="0"/>
        <v>АО "НТЭК" Котельная
 № 7, котельная "Дукла"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4" t="s">
        <v>57</v>
      </c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  <c r="CC27" s="43">
        <v>7.428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>
        <f t="shared" si="1"/>
        <v>7.428</v>
      </c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34">
        <v>12.969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s="5" customFormat="1" ht="42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27" t="s">
        <v>36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tr">
        <f t="shared" si="0"/>
        <v>АО "Таймырбыт"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 t="s">
        <v>61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47">
        <v>0.13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3">
        <f t="shared" si="1"/>
        <v>0.13</v>
      </c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37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5" customFormat="1" ht="42" customHeight="1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27" t="s">
        <v>37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 t="str">
        <f t="shared" si="0"/>
        <v>АО "Таймыргеофизика"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 t="s">
        <v>61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47">
        <v>0.08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3">
        <f t="shared" si="1"/>
        <v>0.08</v>
      </c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37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5" customFormat="1" ht="42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27" t="s">
        <v>38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tr">
        <f t="shared" si="0"/>
        <v>АО "НТЭК" БМК ЗАО "ТТК"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8" t="s">
        <v>61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43">
        <v>0.105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>
        <f t="shared" si="1"/>
        <v>0.105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37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  <row r="31" spans="1:161" s="5" customFormat="1" ht="42" customHeigh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27" t="s">
        <v>39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tr">
        <f>V31</f>
        <v>ООО "НорильскВтормет"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8" t="s">
        <v>61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47">
        <v>0.12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3">
        <f t="shared" si="1"/>
        <v>0.12</v>
      </c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37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9"/>
    </row>
    <row r="32" spans="1:161" s="5" customFormat="1" ht="42" customHeight="1">
      <c r="A32" s="43" t="s">
        <v>54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27" t="s">
        <v>40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 t="str">
        <f t="shared" si="0"/>
        <v>АО "НТЭК" Котельная аэропорта Алыкель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 t="s">
        <v>58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43">
        <v>0.281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>
        <f t="shared" si="1"/>
        <v>0.281</v>
      </c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>
        <v>0.463</v>
      </c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</row>
    <row r="33" spans="1:161" s="15" customFormat="1" ht="16.5" customHeight="1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43">
        <f>SUM(CC14:DA32)</f>
        <v>334.0640000000001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>
        <f>SUM(DB14:EC32)</f>
        <v>334.0640000000001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>
        <f>SUM(ED14:FE32)</f>
        <v>437.464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</sheetData>
  <sheetProtection/>
  <mergeCells count="151">
    <mergeCell ref="ED27:FE31"/>
    <mergeCell ref="ED32:FE32"/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A30:U30"/>
    <mergeCell ref="V30:AP30"/>
    <mergeCell ref="AQ30:BJ30"/>
    <mergeCell ref="BK30:CB30"/>
    <mergeCell ref="CC30:DA30"/>
    <mergeCell ref="DB30:EC30"/>
    <mergeCell ref="BK28:CB28"/>
    <mergeCell ref="CC28:DA28"/>
    <mergeCell ref="DB28:EC28"/>
    <mergeCell ref="DB31:EC31"/>
    <mergeCell ref="BK29:CB29"/>
    <mergeCell ref="CC29:DA29"/>
    <mergeCell ref="DB29:EC29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CC16" sqref="CC16:DA16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6" width="0.875" style="1" customWidth="1"/>
    <col min="77" max="77" width="7.75390625" style="1" customWidth="1"/>
    <col min="78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1" t="s">
        <v>0</v>
      </c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</row>
    <row r="7" spans="69:102" s="8" customFormat="1" ht="15" customHeight="1">
      <c r="BQ7" s="11" t="s">
        <v>41</v>
      </c>
      <c r="BR7" s="33" t="s">
        <v>43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21">
        <v>20</v>
      </c>
      <c r="CK7" s="21"/>
      <c r="CL7" s="21"/>
      <c r="CM7" s="21"/>
      <c r="CN7" s="19" t="s">
        <v>17</v>
      </c>
      <c r="CO7" s="19"/>
      <c r="CP7" s="19"/>
      <c r="CQ7" s="19"/>
      <c r="CR7" s="12" t="s">
        <v>3</v>
      </c>
      <c r="CV7" s="12"/>
      <c r="CW7" s="12"/>
      <c r="CX7" s="12"/>
    </row>
    <row r="8" spans="70:87" s="14" customFormat="1" ht="11.25">
      <c r="BR8" s="20" t="s">
        <v>2</v>
      </c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8" ht="15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="13" customFormat="1" ht="11.25"/>
    <row r="12" spans="1:161" s="16" customFormat="1" ht="37.5" customHeight="1">
      <c r="A12" s="17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 t="s">
        <v>8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 t="s">
        <v>9</v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10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 t="s">
        <v>11</v>
      </c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 t="s">
        <v>12</v>
      </c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 t="s">
        <v>13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</row>
    <row r="13" spans="1:161" s="5" customFormat="1" ht="12">
      <c r="A13" s="18">
        <v>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>
        <v>2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>
        <v>3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>
        <v>4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>
        <v>5</v>
      </c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>
        <v>6</v>
      </c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>
        <v>7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</row>
    <row r="14" spans="1:161" s="5" customFormat="1" ht="39.75" customHeight="1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26" t="s">
        <v>19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 t="str">
        <f>V14</f>
        <v>АО "НТЭК" ТЭЦ - 1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8" t="s">
        <v>55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43">
        <v>112.749</v>
      </c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>
        <f>CC14</f>
        <v>112.749</v>
      </c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>
        <v>55.923</v>
      </c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</row>
    <row r="15" spans="1:161" s="5" customFormat="1" ht="39.7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7" t="s">
        <v>20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 t="str">
        <f aca="true" t="shared" si="0" ref="AQ15:AQ32">V15</f>
        <v>ЗФ ПАО "ГМК "НН" Медный завод, Металлургический цех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8" t="s">
        <v>56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43">
        <v>20.987</v>
      </c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>
        <f aca="true" t="shared" si="1" ref="DB15:DB32">CC15</f>
        <v>20.987</v>
      </c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34">
        <v>54.908</v>
      </c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5" customFormat="1" ht="39.7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27" t="s">
        <v>21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 t="str">
        <f t="shared" si="0"/>
        <v>ООО "НОК" БСМКиЦ Производство цемента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8" t="s">
        <v>57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43">
        <v>8.555</v>
      </c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>
        <f t="shared" si="1"/>
        <v>8.555</v>
      </c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37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5" customFormat="1" ht="39.75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27" t="s">
        <v>22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 t="str">
        <f t="shared" si="0"/>
        <v>ООО "Медвежий ручей"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8" t="s">
        <v>58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43">
        <v>0.217</v>
      </c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>
        <f t="shared" si="1"/>
        <v>0.217</v>
      </c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37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5" customFormat="1" ht="39.75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7" t="s">
        <v>23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 t="str">
        <f t="shared" si="0"/>
        <v>ООО "Илан-Норильск"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8" t="s">
        <v>58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43">
        <v>0</v>
      </c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>
        <f t="shared" si="1"/>
        <v>0</v>
      </c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37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5" customFormat="1" ht="39.75" customHeight="1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27" t="s">
        <v>24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 t="str">
        <f t="shared" si="0"/>
        <v>МУП МО г. Норильска "ССпоВПД"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8" t="s">
        <v>59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43">
        <v>0.005</v>
      </c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>
        <f t="shared" si="1"/>
        <v>0.005</v>
      </c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0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2"/>
    </row>
    <row r="20" spans="1:161" s="5" customFormat="1" ht="39.75" customHeight="1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27" t="s">
        <v>26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 t="str">
        <f t="shared" si="0"/>
        <v>АО "НТЭК" ТЭЦ - 2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8" t="s">
        <v>55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43">
        <v>73.793</v>
      </c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>
        <f t="shared" si="1"/>
        <v>73.793</v>
      </c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34">
        <v>34.438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5" customFormat="1" ht="39.75" customHeight="1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7" t="s">
        <v>27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 t="str">
        <f t="shared" si="0"/>
        <v>ЗФ ПАО "ГМК "НН" рудник Октябрьский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8" t="s">
        <v>60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43">
        <v>0.001</v>
      </c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>
        <f t="shared" si="1"/>
        <v>0.001</v>
      </c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37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5" customFormat="1" ht="39.75" customHeight="1">
      <c r="A22" s="2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7" t="s">
        <v>28</v>
      </c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 t="str">
        <f t="shared" si="0"/>
        <v>АО "НТЭК" Котельная шахты "Скалистая"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44" t="s">
        <v>57</v>
      </c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C22" s="43">
        <v>3.32</v>
      </c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>
        <f t="shared" si="1"/>
        <v>3.32</v>
      </c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0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2"/>
    </row>
    <row r="23" spans="1:161" s="5" customFormat="1" ht="39.75" customHeight="1">
      <c r="A23" s="23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7" t="s">
        <v>30</v>
      </c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 t="str">
        <f t="shared" si="0"/>
        <v>АО "НТЭК" ТЭЦ - 3, котельная № 1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8" t="s">
        <v>55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43">
        <v>55.205</v>
      </c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>
        <f t="shared" si="1"/>
        <v>55.205</v>
      </c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34">
        <v>100.719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5" customFormat="1" ht="39.75" customHeight="1">
      <c r="A24" s="43" t="s">
        <v>29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27" t="s">
        <v>31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 t="str">
        <f t="shared" si="0"/>
        <v>ООО "НОК" ЦМВИЭиПМ ПСМиК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8" t="s">
        <v>58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43">
        <v>0.316</v>
      </c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>
        <f t="shared" si="1"/>
        <v>0.316</v>
      </c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0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2"/>
    </row>
    <row r="25" spans="1:161" s="5" customFormat="1" ht="39.75" customHeight="1">
      <c r="A25" s="43" t="s">
        <v>29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27" t="s">
        <v>32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 t="str">
        <f t="shared" si="0"/>
        <v>ЗФ ПАО "ГМК "НН" НМЗ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8" t="s">
        <v>56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43">
        <v>20.049</v>
      </c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>
        <f t="shared" si="1"/>
        <v>20.049</v>
      </c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34">
        <v>136.178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5" customFormat="1" ht="39.75" customHeight="1">
      <c r="A26" s="43" t="s">
        <v>29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27" t="s">
        <v>33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 t="str">
        <f t="shared" si="0"/>
        <v>ООО "НОК" ЦОТПиПП ПСМиК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8" t="s">
        <v>61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43">
        <v>0.013</v>
      </c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>
        <f t="shared" si="1"/>
        <v>0.013</v>
      </c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0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2"/>
    </row>
    <row r="27" spans="1:161" s="5" customFormat="1" ht="39.75" customHeight="1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7" t="s">
        <v>35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tr">
        <f t="shared" si="0"/>
        <v>АО "НТЭК" Котельная
 № 7, котельная "Дукла"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4" t="s">
        <v>57</v>
      </c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  <c r="CC27" s="43">
        <v>6.638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>
        <f t="shared" si="1"/>
        <v>6.638</v>
      </c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34">
        <v>11.799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s="5" customFormat="1" ht="39.7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27" t="s">
        <v>36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tr">
        <f t="shared" si="0"/>
        <v>АО "Таймырбыт"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 t="s">
        <v>61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47">
        <v>0.115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3">
        <f t="shared" si="1"/>
        <v>0.115</v>
      </c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37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5" customFormat="1" ht="39.75" customHeight="1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27" t="s">
        <v>37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 t="str">
        <f t="shared" si="0"/>
        <v>АО "Таймыргеофизика"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 t="s">
        <v>61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47">
        <v>0.07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3">
        <f t="shared" si="1"/>
        <v>0.07</v>
      </c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37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5" customFormat="1" ht="39.75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27" t="s">
        <v>38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tr">
        <f t="shared" si="0"/>
        <v>АО "НТЭК" БМК ЗАО "ТТК"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8" t="s">
        <v>61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43">
        <v>0.074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>
        <f t="shared" si="1"/>
        <v>0.074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37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  <row r="31" spans="1:161" s="5" customFormat="1" ht="39.75" customHeigh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27" t="s">
        <v>39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tr">
        <f>V31</f>
        <v>ООО "НорильскВтормет"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8" t="s">
        <v>61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47">
        <v>0.12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3">
        <f t="shared" si="1"/>
        <v>0.12</v>
      </c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37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9"/>
    </row>
    <row r="32" spans="1:161" s="5" customFormat="1" ht="39.75" customHeight="1">
      <c r="A32" s="43" t="s">
        <v>54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27" t="s">
        <v>40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 t="str">
        <f t="shared" si="0"/>
        <v>АО "НТЭК" Котельная аэропорта Алыкель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 t="s">
        <v>58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43">
        <v>0.274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>
        <f t="shared" si="1"/>
        <v>0.274</v>
      </c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>
        <v>0.398</v>
      </c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</row>
    <row r="33" spans="1:161" s="15" customFormat="1" ht="16.5" customHeight="1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43">
        <f>SUM(CC14:DA32)</f>
        <v>302.5009999999999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>
        <f>SUM(DB14:EC32)</f>
        <v>302.5009999999999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>
        <f>SUM(ED14:FE32)</f>
        <v>394.363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</sheetData>
  <sheetProtection/>
  <mergeCells count="151">
    <mergeCell ref="ED27:FE31"/>
    <mergeCell ref="ED32:FE32"/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A30:U30"/>
    <mergeCell ref="V30:AP30"/>
    <mergeCell ref="AQ30:BJ30"/>
    <mergeCell ref="BK30:CB30"/>
    <mergeCell ref="CC30:DA30"/>
    <mergeCell ref="DB30:EC30"/>
    <mergeCell ref="BK28:CB28"/>
    <mergeCell ref="CC28:DA28"/>
    <mergeCell ref="DB28:EC28"/>
    <mergeCell ref="DB31:EC31"/>
    <mergeCell ref="BK29:CB29"/>
    <mergeCell ref="CC29:DA29"/>
    <mergeCell ref="DB29:EC29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BK27" sqref="BK27:CB2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9.1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8" customFormat="1" ht="15" customHeight="1">
      <c r="BQ7" s="11" t="s">
        <v>41</v>
      </c>
      <c r="BR7" s="33" t="s">
        <v>44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21">
        <v>20</v>
      </c>
      <c r="CK7" s="21"/>
      <c r="CL7" s="21"/>
      <c r="CM7" s="21"/>
      <c r="CN7" s="19" t="s">
        <v>17</v>
      </c>
      <c r="CO7" s="19"/>
      <c r="CP7" s="19"/>
      <c r="CQ7" s="19"/>
      <c r="CR7" s="12" t="s">
        <v>3</v>
      </c>
      <c r="CV7" s="12"/>
      <c r="CW7" s="12"/>
      <c r="CX7" s="12"/>
    </row>
    <row r="8" spans="70:87" s="14" customFormat="1" ht="11.25">
      <c r="BR8" s="20" t="s">
        <v>2</v>
      </c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8" ht="15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="13" customFormat="1" ht="11.25"/>
    <row r="12" spans="1:161" s="16" customFormat="1" ht="37.5" customHeight="1">
      <c r="A12" s="54" t="s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4" t="s">
        <v>8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4" t="s">
        <v>9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6"/>
      <c r="BK12" s="54" t="s">
        <v>10</v>
      </c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6"/>
      <c r="CC12" s="54" t="s">
        <v>11</v>
      </c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  <c r="DB12" s="54" t="s">
        <v>12</v>
      </c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6"/>
      <c r="ED12" s="54" t="s">
        <v>13</v>
      </c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1" s="5" customFormat="1" ht="12">
      <c r="A13" s="57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57">
        <v>2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57">
        <v>3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/>
      <c r="BK13" s="57">
        <v>4</v>
      </c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9"/>
      <c r="CC13" s="57">
        <v>5</v>
      </c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  <c r="DB13" s="57">
        <v>6</v>
      </c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9"/>
      <c r="ED13" s="57">
        <v>7</v>
      </c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pans="1:161" s="5" customFormat="1" ht="36.75" customHeight="1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60" t="s">
        <v>19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63" t="str">
        <f>V14</f>
        <v>АО "НТЭК" ТЭЦ - 1</v>
      </c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8" t="s">
        <v>55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3">
        <v>106.782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f>CC14</f>
        <v>106.782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23">
        <v>79.962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5" customFormat="1" ht="36.7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63" t="s">
        <v>20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63" t="str">
        <f aca="true" t="shared" si="0" ref="AQ15:AQ32">V15</f>
        <v>ЗФ ПАО "ГМК "НН" Медный завод, Металлургический цех</v>
      </c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5"/>
      <c r="BK15" s="28" t="s">
        <v>56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3">
        <v>22.524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f aca="true" t="shared" si="1" ref="DB15:DB32">CC15</f>
        <v>22.524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4">
        <v>65.058</v>
      </c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5" customFormat="1" ht="36.7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63" t="s">
        <v>21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3" t="str">
        <f t="shared" si="0"/>
        <v>ООО "НОК" БСМКиЦ Производство цемента</v>
      </c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28" t="s">
        <v>57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3">
        <v>5.915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f t="shared" si="1"/>
        <v>5.915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66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1:161" s="5" customFormat="1" ht="36.75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63" t="s">
        <v>22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3" t="str">
        <f t="shared" si="0"/>
        <v>ООО "Медвежий ручей"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8" t="s">
        <v>58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3">
        <v>0.241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f t="shared" si="1"/>
        <v>0.241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66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</row>
    <row r="18" spans="1:161" s="5" customFormat="1" ht="36.75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63" t="s">
        <v>23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3" t="str">
        <f t="shared" si="0"/>
        <v>ООО "Илан-Норильск"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/>
      <c r="BK18" s="28" t="s">
        <v>58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3">
        <v>0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f t="shared" si="1"/>
        <v>0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66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5" customFormat="1" ht="36.75" customHeight="1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63" t="s">
        <v>24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63" t="str">
        <f t="shared" si="0"/>
        <v>МУП МО г. Норильска "ССпоВПД"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5"/>
      <c r="BK19" s="28" t="s">
        <v>59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3">
        <v>0.006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f t="shared" si="1"/>
        <v>0.006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69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1"/>
    </row>
    <row r="20" spans="1:161" s="5" customFormat="1" ht="36.75" customHeight="1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63" t="s">
        <v>26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63" t="str">
        <f t="shared" si="0"/>
        <v>АО "НТЭК" ТЭЦ - 2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5"/>
      <c r="BK20" s="28" t="s">
        <v>55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3">
        <v>72.501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f t="shared" si="1"/>
        <v>72.501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4">
        <v>48.903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5" customFormat="1" ht="36.75" customHeight="1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63" t="s">
        <v>27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63" t="str">
        <f t="shared" si="0"/>
        <v>ЗФ ПАО "ГМК "НН" рудник Октябрьский</v>
      </c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5"/>
      <c r="BK21" s="28" t="s">
        <v>60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3">
        <v>0.001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f t="shared" si="1"/>
        <v>0.001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66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8"/>
    </row>
    <row r="22" spans="1:161" s="5" customFormat="1" ht="36.75" customHeight="1">
      <c r="A22" s="2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63" t="s">
        <v>28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3" t="str">
        <f t="shared" si="0"/>
        <v>АО "НТЭК" Котельная шахты "Скалистая"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5"/>
      <c r="BK22" s="44" t="s">
        <v>57</v>
      </c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C22" s="23">
        <v>2.099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f t="shared" si="1"/>
        <v>2.099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69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1"/>
    </row>
    <row r="23" spans="1:161" s="5" customFormat="1" ht="36.75" customHeight="1">
      <c r="A23" s="23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63" t="s">
        <v>30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63" t="str">
        <f t="shared" si="0"/>
        <v>АО "НТЭК" ТЭЦ - 3, котельная № 1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K23" s="28" t="s">
        <v>55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3">
        <v>51.434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f t="shared" si="1"/>
        <v>51.434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4">
        <v>121.189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5" customFormat="1" ht="36.75" customHeight="1">
      <c r="A24" s="23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63" t="s">
        <v>31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63" t="str">
        <f t="shared" si="0"/>
        <v>ООО "НОК" ЦМВИЭиПМ ПСМиК</v>
      </c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5"/>
      <c r="BK24" s="28" t="s">
        <v>58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3">
        <v>0.357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f t="shared" si="1"/>
        <v>0.357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69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5" customFormat="1" ht="36.75" customHeight="1">
      <c r="A25" s="23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63" t="s">
        <v>32</v>
      </c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63" t="str">
        <f t="shared" si="0"/>
        <v>ЗФ ПАО "ГМК "НН" НМЗ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5"/>
      <c r="BK25" s="28" t="s">
        <v>56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3">
        <v>22.605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f t="shared" si="1"/>
        <v>22.605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4">
        <v>150.362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5" customFormat="1" ht="36.75" customHeight="1">
      <c r="A26" s="23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63" t="s">
        <v>33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63" t="str">
        <f t="shared" si="0"/>
        <v>ООО "НОК" ЦОТПиПП ПСМиК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28" t="s">
        <v>61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3">
        <v>0.013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f t="shared" si="1"/>
        <v>0.013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69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s="5" customFormat="1" ht="36.75" customHeight="1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7" t="s">
        <v>35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tr">
        <f t="shared" si="0"/>
        <v>АО "НТЭК" Котельная
 № 7, котельная "Дукла"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4" t="s">
        <v>57</v>
      </c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  <c r="CC27" s="43">
        <v>6.382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>
        <f t="shared" si="1"/>
        <v>6.382</v>
      </c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34">
        <v>14.056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s="5" customFormat="1" ht="36.7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27" t="s">
        <v>36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tr">
        <f t="shared" si="0"/>
        <v>АО "Таймырбыт"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 t="s">
        <v>61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47">
        <v>0.11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3">
        <f t="shared" si="1"/>
        <v>0.11</v>
      </c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37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5" customFormat="1" ht="36.75" customHeight="1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27" t="s">
        <v>37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 t="str">
        <f t="shared" si="0"/>
        <v>АО "Таймыргеофизика"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 t="s">
        <v>61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47">
        <v>0.07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3">
        <f t="shared" si="1"/>
        <v>0.07</v>
      </c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37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5" customFormat="1" ht="36.75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27" t="s">
        <v>38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tr">
        <f t="shared" si="0"/>
        <v>АО "НТЭК" БМК ЗАО "ТТК"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8" t="s">
        <v>61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43">
        <v>0.094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>
        <f t="shared" si="1"/>
        <v>0.094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37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  <row r="31" spans="1:161" s="5" customFormat="1" ht="36.75" customHeigh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27" t="s">
        <v>39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tr">
        <f>V31</f>
        <v>ООО "НорильскВтормет"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8" t="s">
        <v>61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47">
        <v>0.12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3">
        <f t="shared" si="1"/>
        <v>0.12</v>
      </c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37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9"/>
    </row>
    <row r="32" spans="1:161" s="5" customFormat="1" ht="36.75" customHeight="1">
      <c r="A32" s="43" t="s">
        <v>54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27" t="s">
        <v>40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 t="str">
        <f t="shared" si="0"/>
        <v>АО "НТЭК" Котельная аэропорта Алыкель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 t="s">
        <v>58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43">
        <v>0.283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>
        <f t="shared" si="1"/>
        <v>0.283</v>
      </c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>
        <v>0.461</v>
      </c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</row>
    <row r="33" spans="1:161" s="15" customFormat="1" ht="16.5" customHeight="1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43">
        <f>SUM(CC14:DA32)</f>
        <v>291.53700000000003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>
        <f>SUM(DB14:EC32)</f>
        <v>291.53700000000003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>
        <f>SUM(ED14:FE32)</f>
        <v>479.99099999999993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</sheetData>
  <sheetProtection/>
  <mergeCells count="151">
    <mergeCell ref="ED27:FE31"/>
    <mergeCell ref="ED32:FE32"/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A30:U30"/>
    <mergeCell ref="V30:AP30"/>
    <mergeCell ref="AQ30:BJ30"/>
    <mergeCell ref="BK30:CB30"/>
    <mergeCell ref="CC30:DA30"/>
    <mergeCell ref="DB30:EC30"/>
    <mergeCell ref="BK28:CB28"/>
    <mergeCell ref="CC28:DA28"/>
    <mergeCell ref="DB28:EC28"/>
    <mergeCell ref="DB31:EC31"/>
    <mergeCell ref="BK29:CB29"/>
    <mergeCell ref="CC29:DA29"/>
    <mergeCell ref="DB29:EC29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GC19" sqref="GB19:GC19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87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8" customFormat="1" ht="15" customHeight="1">
      <c r="BQ7" s="11" t="s">
        <v>41</v>
      </c>
      <c r="BR7" s="33" t="s">
        <v>45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21">
        <v>20</v>
      </c>
      <c r="CK7" s="21"/>
      <c r="CL7" s="21"/>
      <c r="CM7" s="21"/>
      <c r="CN7" s="19" t="s">
        <v>17</v>
      </c>
      <c r="CO7" s="19"/>
      <c r="CP7" s="19"/>
      <c r="CQ7" s="19"/>
      <c r="CR7" s="12" t="s">
        <v>3</v>
      </c>
      <c r="CV7" s="12"/>
      <c r="CW7" s="12"/>
      <c r="CX7" s="12"/>
    </row>
    <row r="8" spans="70:87" s="14" customFormat="1" ht="11.25">
      <c r="BR8" s="20" t="s">
        <v>2</v>
      </c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8" ht="15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="13" customFormat="1" ht="11.25"/>
    <row r="12" spans="1:161" s="16" customFormat="1" ht="37.5" customHeight="1">
      <c r="A12" s="54" t="s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4" t="s">
        <v>8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4" t="s">
        <v>9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6"/>
      <c r="BK12" s="54" t="s">
        <v>10</v>
      </c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6"/>
      <c r="CC12" s="54" t="s">
        <v>11</v>
      </c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  <c r="DB12" s="54" t="s">
        <v>12</v>
      </c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6"/>
      <c r="ED12" s="54" t="s">
        <v>13</v>
      </c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1" s="5" customFormat="1" ht="12">
      <c r="A13" s="57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57">
        <v>2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57">
        <v>3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/>
      <c r="BK13" s="57">
        <v>4</v>
      </c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9"/>
      <c r="CC13" s="57">
        <v>5</v>
      </c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  <c r="DB13" s="57">
        <v>6</v>
      </c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9"/>
      <c r="ED13" s="57">
        <v>7</v>
      </c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pans="1:161" s="5" customFormat="1" ht="40.5" customHeight="1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60" t="s">
        <v>19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63" t="str">
        <f>V14</f>
        <v>АО "НТЭК" ТЭЦ - 1</v>
      </c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8" t="s">
        <v>55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3">
        <v>98.892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f>CC14</f>
        <v>98.892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23">
        <v>81.828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5" customFormat="1" ht="40.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63" t="s">
        <v>20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63" t="str">
        <f aca="true" t="shared" si="0" ref="AQ15:AQ32">V15</f>
        <v>ЗФ ПАО "ГМК "НН" Медный завод, Металлургический цех</v>
      </c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5"/>
      <c r="BK15" s="28" t="s">
        <v>56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3">
        <v>21.351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f aca="true" t="shared" si="1" ref="DB15:DB32">CC15</f>
        <v>21.351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4">
        <v>60.035</v>
      </c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5" customFormat="1" ht="40.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63" t="s">
        <v>21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3" t="str">
        <f t="shared" si="0"/>
        <v>ООО "НОК" БСМКиЦ Производство цемента</v>
      </c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28" t="s">
        <v>57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3">
        <v>9.096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f t="shared" si="1"/>
        <v>9.096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66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1:161" s="5" customFormat="1" ht="40.5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63" t="s">
        <v>22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3" t="str">
        <f t="shared" si="0"/>
        <v>ООО "Медвежий ручей"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8" t="s">
        <v>58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3">
        <v>0.232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f t="shared" si="1"/>
        <v>0.232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66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</row>
    <row r="18" spans="1:161" s="5" customFormat="1" ht="40.5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63" t="s">
        <v>23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3" t="str">
        <f t="shared" si="0"/>
        <v>ООО "Илан-Норильск"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/>
      <c r="BK18" s="28" t="s">
        <v>58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3">
        <v>0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f t="shared" si="1"/>
        <v>0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66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5" customFormat="1" ht="40.5" customHeight="1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63" t="s">
        <v>24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63" t="str">
        <f t="shared" si="0"/>
        <v>МУП МО г. Норильска "ССпоВПД"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5"/>
      <c r="BK19" s="28" t="s">
        <v>59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3">
        <v>0.006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f t="shared" si="1"/>
        <v>0.006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69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1"/>
    </row>
    <row r="20" spans="1:161" s="5" customFormat="1" ht="40.5" customHeight="1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63" t="s">
        <v>26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63" t="str">
        <f t="shared" si="0"/>
        <v>АО "НТЭК" ТЭЦ - 2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5"/>
      <c r="BK20" s="28" t="s">
        <v>55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3">
        <v>60.406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f t="shared" si="1"/>
        <v>60.406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4">
        <v>59.113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5" customFormat="1" ht="40.5" customHeight="1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63" t="s">
        <v>27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63" t="str">
        <f t="shared" si="0"/>
        <v>ЗФ ПАО "ГМК "НН" рудник Октябрьский</v>
      </c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5"/>
      <c r="BK21" s="28" t="s">
        <v>60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3">
        <v>0.001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f t="shared" si="1"/>
        <v>0.001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66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8"/>
    </row>
    <row r="22" spans="1:161" s="5" customFormat="1" ht="40.5" customHeight="1">
      <c r="A22" s="2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63" t="s">
        <v>28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3" t="str">
        <f t="shared" si="0"/>
        <v>АО "НТЭК" Котельная шахты "Скалистая"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5"/>
      <c r="BK22" s="44" t="s">
        <v>57</v>
      </c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C22" s="23">
        <v>0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f t="shared" si="1"/>
        <v>0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69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1"/>
    </row>
    <row r="23" spans="1:161" s="5" customFormat="1" ht="40.5" customHeight="1">
      <c r="A23" s="23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63" t="s">
        <v>30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63" t="str">
        <f t="shared" si="0"/>
        <v>АО "НТЭК" ТЭЦ - 3, котельная № 1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K23" s="28" t="s">
        <v>55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3">
        <v>44.826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f t="shared" si="1"/>
        <v>44.826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4">
        <v>122.187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5" customFormat="1" ht="40.5" customHeight="1">
      <c r="A24" s="23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63" t="s">
        <v>31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63" t="str">
        <f t="shared" si="0"/>
        <v>ООО "НОК" ЦМВИЭиПМ ПСМиК</v>
      </c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5"/>
      <c r="BK24" s="28" t="s">
        <v>58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3">
        <v>0.387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f t="shared" si="1"/>
        <v>0.387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69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5" customFormat="1" ht="40.5" customHeight="1">
      <c r="A25" s="23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63" t="s">
        <v>32</v>
      </c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63" t="str">
        <f t="shared" si="0"/>
        <v>ЗФ ПАО "ГМК "НН" НМЗ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5"/>
      <c r="BK25" s="28" t="s">
        <v>56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3">
        <v>21.886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f t="shared" si="1"/>
        <v>21.886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4">
        <v>154.499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5" customFormat="1" ht="40.5" customHeight="1">
      <c r="A26" s="23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63" t="s">
        <v>33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63" t="str">
        <f t="shared" si="0"/>
        <v>ООО "НОК" ЦОТПиПП ПСМиК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28" t="s">
        <v>61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3">
        <v>0.015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f t="shared" si="1"/>
        <v>0.015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69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s="5" customFormat="1" ht="40.5" customHeight="1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7" t="s">
        <v>35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tr">
        <f t="shared" si="0"/>
        <v>АО "НТЭК" Котельная
 № 7, котельная "Дукла"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4" t="s">
        <v>57</v>
      </c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  <c r="CC27" s="43">
        <v>5.256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>
        <f t="shared" si="1"/>
        <v>5.256</v>
      </c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34">
        <v>14.53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s="5" customFormat="1" ht="40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27" t="s">
        <v>36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tr">
        <f t="shared" si="0"/>
        <v>АО "Таймырбыт"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 t="s">
        <v>61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47">
        <v>0.12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3">
        <f t="shared" si="1"/>
        <v>0.12</v>
      </c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37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5" customFormat="1" ht="40.5" customHeight="1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27" t="s">
        <v>37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 t="str">
        <f t="shared" si="0"/>
        <v>АО "Таймыргеофизика"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 t="s">
        <v>61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47">
        <v>0.05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3">
        <f t="shared" si="1"/>
        <v>0.05</v>
      </c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37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5" customFormat="1" ht="40.5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27" t="s">
        <v>38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tr">
        <f t="shared" si="0"/>
        <v>АО "НТЭК" БМК ЗАО "ТТК"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8" t="s">
        <v>61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43">
        <v>0.084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>
        <f t="shared" si="1"/>
        <v>0.084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37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  <row r="31" spans="1:161" s="5" customFormat="1" ht="40.5" customHeigh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27" t="s">
        <v>39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tr">
        <f>V31</f>
        <v>ООО "НорильскВтормет"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8" t="s">
        <v>61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47">
        <v>0.12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3">
        <f t="shared" si="1"/>
        <v>0.12</v>
      </c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37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9"/>
    </row>
    <row r="32" spans="1:161" s="5" customFormat="1" ht="40.5" customHeight="1">
      <c r="A32" s="43" t="s">
        <v>54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27" t="s">
        <v>40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 t="str">
        <f t="shared" si="0"/>
        <v>АО "НТЭК" Котельная аэропорта Алыкель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 t="s">
        <v>58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43">
        <v>0.273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>
        <f t="shared" si="1"/>
        <v>0.273</v>
      </c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>
        <v>0.447</v>
      </c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</row>
    <row r="33" spans="1:161" s="15" customFormat="1" ht="16.5" customHeight="1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43">
        <f>SUM(CC14:DA32)</f>
        <v>263.0010000000001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>
        <f>SUM(DB14:EC32)</f>
        <v>263.0010000000001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>
        <f>SUM(ED14:FE32)</f>
        <v>492.639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</sheetData>
  <sheetProtection/>
  <mergeCells count="151">
    <mergeCell ref="ED27:FE31"/>
    <mergeCell ref="ED32:FE32"/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A30:U30"/>
    <mergeCell ref="V30:AP30"/>
    <mergeCell ref="AQ30:BJ30"/>
    <mergeCell ref="BK30:CB30"/>
    <mergeCell ref="CC30:DA30"/>
    <mergeCell ref="DB30:EC30"/>
    <mergeCell ref="BK28:CB28"/>
    <mergeCell ref="CC28:DA28"/>
    <mergeCell ref="DB28:EC28"/>
    <mergeCell ref="DB31:EC31"/>
    <mergeCell ref="BK29:CB29"/>
    <mergeCell ref="CC29:DA29"/>
    <mergeCell ref="DB29:EC29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BK24" sqref="BK24:CB2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37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8" customFormat="1" ht="15" customHeight="1">
      <c r="BQ7" s="11" t="s">
        <v>41</v>
      </c>
      <c r="BR7" s="33" t="s">
        <v>46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21">
        <v>20</v>
      </c>
      <c r="CK7" s="21"/>
      <c r="CL7" s="21"/>
      <c r="CM7" s="21"/>
      <c r="CN7" s="19" t="s">
        <v>17</v>
      </c>
      <c r="CO7" s="19"/>
      <c r="CP7" s="19"/>
      <c r="CQ7" s="19"/>
      <c r="CR7" s="12" t="s">
        <v>3</v>
      </c>
      <c r="CV7" s="12"/>
      <c r="CW7" s="12"/>
      <c r="CX7" s="12"/>
    </row>
    <row r="8" spans="70:87" s="14" customFormat="1" ht="11.25">
      <c r="BR8" s="20" t="s">
        <v>2</v>
      </c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8" ht="15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="13" customFormat="1" ht="11.25"/>
    <row r="12" spans="1:161" s="16" customFormat="1" ht="37.5" customHeight="1">
      <c r="A12" s="54" t="s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4" t="s">
        <v>8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4" t="s">
        <v>9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6"/>
      <c r="BK12" s="54" t="s">
        <v>10</v>
      </c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6"/>
      <c r="CC12" s="54" t="s">
        <v>11</v>
      </c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  <c r="DB12" s="54" t="s">
        <v>12</v>
      </c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6"/>
      <c r="ED12" s="54" t="s">
        <v>13</v>
      </c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1" s="5" customFormat="1" ht="12">
      <c r="A13" s="57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57">
        <v>2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57">
        <v>3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/>
      <c r="BK13" s="57">
        <v>4</v>
      </c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9"/>
      <c r="CC13" s="57">
        <v>5</v>
      </c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  <c r="DB13" s="57">
        <v>6</v>
      </c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9"/>
      <c r="ED13" s="57">
        <v>7</v>
      </c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pans="1:161" s="5" customFormat="1" ht="38.25" customHeight="1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60" t="s">
        <v>19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63" t="str">
        <f>V14</f>
        <v>АО "НТЭК" ТЭЦ - 1</v>
      </c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8" t="s">
        <v>55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3">
        <v>75.58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f>CC14</f>
        <v>75.58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23">
        <v>111.164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5" customFormat="1" ht="38.2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63" t="s">
        <v>20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63" t="str">
        <f aca="true" t="shared" si="0" ref="AQ15:AQ32">V15</f>
        <v>ЗФ ПАО "ГМК "НН" Медный завод, Металлургический цех</v>
      </c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5"/>
      <c r="BK15" s="28" t="s">
        <v>56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3">
        <v>21.205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f aca="true" t="shared" si="1" ref="DB15:DB32">CC15</f>
        <v>21.205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4">
        <v>62.878</v>
      </c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5" customFormat="1" ht="38.2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63" t="s">
        <v>21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3" t="str">
        <f t="shared" si="0"/>
        <v>ООО "НОК" БСМКиЦ Производство цемента</v>
      </c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28" t="s">
        <v>57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3">
        <v>9.404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f t="shared" si="1"/>
        <v>9.404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66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1:161" s="5" customFormat="1" ht="38.25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63" t="s">
        <v>22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3" t="str">
        <f t="shared" si="0"/>
        <v>ООО "Медвежий ручей"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8" t="s">
        <v>58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3">
        <v>0.241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f t="shared" si="1"/>
        <v>0.241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66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</row>
    <row r="18" spans="1:161" s="5" customFormat="1" ht="38.25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63" t="s">
        <v>23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3" t="str">
        <f t="shared" si="0"/>
        <v>ООО "Илан-Норильск"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/>
      <c r="BK18" s="28" t="s">
        <v>58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3">
        <v>0.01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f t="shared" si="1"/>
        <v>0.01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66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5" customFormat="1" ht="38.25" customHeight="1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63" t="s">
        <v>24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63" t="str">
        <f t="shared" si="0"/>
        <v>МУП МО г. Норильска "ССпоВПД"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5"/>
      <c r="BK19" s="28" t="s">
        <v>59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3">
        <v>0.006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f t="shared" si="1"/>
        <v>0.006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69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1"/>
    </row>
    <row r="20" spans="1:161" s="5" customFormat="1" ht="38.25" customHeight="1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63" t="s">
        <v>26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63" t="str">
        <f t="shared" si="0"/>
        <v>АО "НТЭК" ТЭЦ - 2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5"/>
      <c r="BK20" s="28" t="s">
        <v>55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3">
        <v>54.651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f t="shared" si="1"/>
        <v>54.651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4">
        <v>68.852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5" customFormat="1" ht="38.25" customHeight="1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63" t="s">
        <v>27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63" t="str">
        <f t="shared" si="0"/>
        <v>ЗФ ПАО "ГМК "НН" рудник Октябрьский</v>
      </c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5"/>
      <c r="BK21" s="28" t="s">
        <v>60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3">
        <v>0.001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f t="shared" si="1"/>
        <v>0.001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66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8"/>
    </row>
    <row r="22" spans="1:161" s="5" customFormat="1" ht="38.25" customHeight="1">
      <c r="A22" s="2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63" t="s">
        <v>28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3" t="str">
        <f t="shared" si="0"/>
        <v>АО "НТЭК" Котельная шахты "Скалистая"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5"/>
      <c r="BK22" s="44" t="s">
        <v>57</v>
      </c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C22" s="23">
        <v>0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f t="shared" si="1"/>
        <v>0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69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1"/>
    </row>
    <row r="23" spans="1:161" s="5" customFormat="1" ht="38.25" customHeight="1">
      <c r="A23" s="23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63" t="s">
        <v>30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63" t="str">
        <f t="shared" si="0"/>
        <v>АО "НТЭК" ТЭЦ - 3, котельная № 1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K23" s="28" t="s">
        <v>55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3">
        <v>41.69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f t="shared" si="1"/>
        <v>41.69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4">
        <v>130.905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5" customFormat="1" ht="38.25" customHeight="1">
      <c r="A24" s="23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63" t="s">
        <v>31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63" t="str">
        <f t="shared" si="0"/>
        <v>ООО "НОК" ЦМВИЭиПМ ПСМиК</v>
      </c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5"/>
      <c r="BK24" s="28" t="s">
        <v>58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3">
        <v>0.385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f t="shared" si="1"/>
        <v>0.385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69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5" customFormat="1" ht="38.25" customHeight="1">
      <c r="A25" s="23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63" t="s">
        <v>32</v>
      </c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63" t="str">
        <f t="shared" si="0"/>
        <v>ЗФ ПАО "ГМК "НН" НМЗ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5"/>
      <c r="BK25" s="28" t="s">
        <v>56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3">
        <v>22.366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f t="shared" si="1"/>
        <v>22.366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4">
        <v>150.602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5" customFormat="1" ht="38.25" customHeight="1">
      <c r="A26" s="23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63" t="s">
        <v>33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63" t="str">
        <f t="shared" si="0"/>
        <v>ООО "НОК" ЦОТПиПП ПСМиК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28" t="s">
        <v>61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3">
        <v>0.012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f t="shared" si="1"/>
        <v>0.012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69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s="5" customFormat="1" ht="38.25" customHeight="1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7" t="s">
        <v>35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tr">
        <f t="shared" si="0"/>
        <v>АО "НТЭК" Котельная
 № 7, котельная "Дукла"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4" t="s">
        <v>57</v>
      </c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  <c r="CC27" s="43">
        <v>4.473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>
        <f t="shared" si="1"/>
        <v>4.473</v>
      </c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34">
        <v>15.985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s="5" customFormat="1" ht="38.2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27" t="s">
        <v>36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tr">
        <f t="shared" si="0"/>
        <v>АО "Таймырбыт"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 t="s">
        <v>61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47">
        <v>0.08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3">
        <f t="shared" si="1"/>
        <v>0.08</v>
      </c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37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5" customFormat="1" ht="38.25" customHeight="1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27" t="s">
        <v>37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 t="str">
        <f t="shared" si="0"/>
        <v>АО "Таймыргеофизика"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 t="s">
        <v>61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47">
        <v>0.05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3">
        <f t="shared" si="1"/>
        <v>0.05</v>
      </c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37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5" customFormat="1" ht="38.25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27" t="s">
        <v>38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tr">
        <f t="shared" si="0"/>
        <v>АО "НТЭК" БМК ЗАО "ТТК"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8" t="s">
        <v>61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43">
        <v>0.124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>
        <f t="shared" si="1"/>
        <v>0.124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37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  <row r="31" spans="1:161" s="5" customFormat="1" ht="38.25" customHeigh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27" t="s">
        <v>39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tr">
        <f>V31</f>
        <v>ООО "НорильскВтормет"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8" t="s">
        <v>61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47">
        <v>0.12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3">
        <f t="shared" si="1"/>
        <v>0.12</v>
      </c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37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9"/>
    </row>
    <row r="32" spans="1:161" s="5" customFormat="1" ht="38.25" customHeight="1">
      <c r="A32" s="43" t="s">
        <v>54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27" t="s">
        <v>40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 t="str">
        <f t="shared" si="0"/>
        <v>АО "НТЭК" Котельная аэропорта Алыкель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 t="s">
        <v>58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43">
        <v>0.177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>
        <f t="shared" si="1"/>
        <v>0.177</v>
      </c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>
        <v>0.567</v>
      </c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</row>
    <row r="33" spans="1:161" s="15" customFormat="1" ht="16.5" customHeight="1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43">
        <f>SUM(CC14:DA32)</f>
        <v>230.57500000000002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>
        <f>SUM(DB14:EC32)</f>
        <v>230.57500000000002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>
        <f>SUM(ED14:FE32)</f>
        <v>540.953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</sheetData>
  <sheetProtection/>
  <mergeCells count="151">
    <mergeCell ref="ED27:FE31"/>
    <mergeCell ref="ED32:FE32"/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A30:U30"/>
    <mergeCell ref="V30:AP30"/>
    <mergeCell ref="AQ30:BJ30"/>
    <mergeCell ref="BK30:CB30"/>
    <mergeCell ref="CC30:DA30"/>
    <mergeCell ref="DB30:EC30"/>
    <mergeCell ref="BK28:CB28"/>
    <mergeCell ref="CC28:DA28"/>
    <mergeCell ref="DB28:EC28"/>
    <mergeCell ref="DB31:EC31"/>
    <mergeCell ref="BK29:CB29"/>
    <mergeCell ref="CC29:DA29"/>
    <mergeCell ref="DB29:EC29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AQ23" sqref="AQ23:BJ2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10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8" customFormat="1" ht="15" customHeight="1">
      <c r="BQ7" s="11" t="s">
        <v>41</v>
      </c>
      <c r="BR7" s="33" t="s">
        <v>47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21">
        <v>20</v>
      </c>
      <c r="CK7" s="21"/>
      <c r="CL7" s="21"/>
      <c r="CM7" s="21"/>
      <c r="CN7" s="19" t="s">
        <v>17</v>
      </c>
      <c r="CO7" s="19"/>
      <c r="CP7" s="19"/>
      <c r="CQ7" s="19"/>
      <c r="CR7" s="12" t="s">
        <v>3</v>
      </c>
      <c r="CV7" s="12"/>
      <c r="CW7" s="12"/>
      <c r="CX7" s="12"/>
    </row>
    <row r="8" spans="70:87" s="14" customFormat="1" ht="11.25">
      <c r="BR8" s="20" t="s">
        <v>2</v>
      </c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8" ht="15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="13" customFormat="1" ht="11.25"/>
    <row r="12" spans="1:161" s="16" customFormat="1" ht="37.5" customHeight="1">
      <c r="A12" s="54" t="s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4" t="s">
        <v>8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4" t="s">
        <v>9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6"/>
      <c r="BK12" s="54" t="s">
        <v>10</v>
      </c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6"/>
      <c r="CC12" s="54" t="s">
        <v>11</v>
      </c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  <c r="DB12" s="54" t="s">
        <v>12</v>
      </c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6"/>
      <c r="ED12" s="54" t="s">
        <v>13</v>
      </c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1" s="5" customFormat="1" ht="12">
      <c r="A13" s="57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57">
        <v>2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57">
        <v>3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/>
      <c r="BK13" s="57">
        <v>4</v>
      </c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9"/>
      <c r="CC13" s="57">
        <v>5</v>
      </c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  <c r="DB13" s="57">
        <v>6</v>
      </c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9"/>
      <c r="ED13" s="57">
        <v>7</v>
      </c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pans="1:161" s="5" customFormat="1" ht="44.25" customHeight="1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60" t="s">
        <v>19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63" t="str">
        <f>V14</f>
        <v>АО "НТЭК" ТЭЦ - 1</v>
      </c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8" t="s">
        <v>55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3">
        <v>51.339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f>CC14</f>
        <v>51.339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23">
        <v>129.381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5" customFormat="1" ht="44.2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63" t="s">
        <v>20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63" t="str">
        <f aca="true" t="shared" si="0" ref="AQ15:AQ32">V15</f>
        <v>ЗФ ПАО "ГМК "НН" Медный завод, Металлургический цех</v>
      </c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5"/>
      <c r="BK15" s="28" t="s">
        <v>56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3">
        <v>16.798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f aca="true" t="shared" si="1" ref="DB15:DB32">CC15</f>
        <v>16.798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4">
        <v>65.495</v>
      </c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5" customFormat="1" ht="44.2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63" t="s">
        <v>21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3" t="str">
        <f t="shared" si="0"/>
        <v>ООО "НОК" БСМКиЦ Производство цемента</v>
      </c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28" t="s">
        <v>57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3">
        <v>8.032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f t="shared" si="1"/>
        <v>8.032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66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1:161" s="5" customFormat="1" ht="44.25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63" t="s">
        <v>22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3" t="str">
        <f t="shared" si="0"/>
        <v>ООО "Медвежий ручей"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8" t="s">
        <v>58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3">
        <v>0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f t="shared" si="1"/>
        <v>0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66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</row>
    <row r="18" spans="1:161" s="5" customFormat="1" ht="44.25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63" t="s">
        <v>23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3" t="str">
        <f t="shared" si="0"/>
        <v>ООО "Илан-Норильск"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/>
      <c r="BK18" s="28" t="s">
        <v>58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3">
        <v>0.39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f t="shared" si="1"/>
        <v>0.39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66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5" customFormat="1" ht="44.25" customHeight="1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63" t="s">
        <v>24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63" t="str">
        <f t="shared" si="0"/>
        <v>МУП МО г. Норильска "ССпоВПД"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5"/>
      <c r="BK19" s="28" t="s">
        <v>59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3">
        <v>0.005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f t="shared" si="1"/>
        <v>0.005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69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1"/>
    </row>
    <row r="20" spans="1:161" s="5" customFormat="1" ht="44.25" customHeight="1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63" t="s">
        <v>26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63" t="str">
        <f t="shared" si="0"/>
        <v>АО "НТЭК" ТЭЦ - 2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5"/>
      <c r="BK20" s="28" t="s">
        <v>55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3">
        <v>39.702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f t="shared" si="1"/>
        <v>39.702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4">
        <v>79.818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5" customFormat="1" ht="44.25" customHeight="1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63" t="s">
        <v>27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63" t="str">
        <f t="shared" si="0"/>
        <v>ЗФ ПАО "ГМК "НН" рудник Октябрьский</v>
      </c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5"/>
      <c r="BK21" s="28" t="s">
        <v>60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3">
        <v>0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f t="shared" si="1"/>
        <v>0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66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8"/>
    </row>
    <row r="22" spans="1:161" s="5" customFormat="1" ht="44.25" customHeight="1">
      <c r="A22" s="2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63" t="s">
        <v>28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3" t="str">
        <f t="shared" si="0"/>
        <v>АО "НТЭК" Котельная шахты "Скалистая"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5"/>
      <c r="BK22" s="44" t="s">
        <v>57</v>
      </c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C22" s="23">
        <v>0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f t="shared" si="1"/>
        <v>0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69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1"/>
    </row>
    <row r="23" spans="1:161" s="5" customFormat="1" ht="44.25" customHeight="1">
      <c r="A23" s="23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63" t="s">
        <v>30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63" t="str">
        <f t="shared" si="0"/>
        <v>АО "НТЭК" ТЭЦ - 3, котельная № 1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K23" s="28" t="s">
        <v>55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3">
        <v>35.208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f t="shared" si="1"/>
        <v>35.208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4">
        <v>131.897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5" customFormat="1" ht="44.25" customHeight="1">
      <c r="A24" s="23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63" t="s">
        <v>31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63" t="str">
        <f t="shared" si="0"/>
        <v>ООО "НОК" ЦМВИЭиПМ ПСМиК</v>
      </c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5"/>
      <c r="BK24" s="28" t="s">
        <v>58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3">
        <v>0.395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f t="shared" si="1"/>
        <v>0.395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69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5" customFormat="1" ht="44.25" customHeight="1">
      <c r="A25" s="23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63" t="s">
        <v>32</v>
      </c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63" t="str">
        <f t="shared" si="0"/>
        <v>ЗФ ПАО "ГМК "НН" НМЗ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5"/>
      <c r="BK25" s="28" t="s">
        <v>56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3">
        <v>22.612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f t="shared" si="1"/>
        <v>22.612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4">
        <v>144.777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5" customFormat="1" ht="44.25" customHeight="1">
      <c r="A26" s="23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63" t="s">
        <v>33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63" t="str">
        <f t="shared" si="0"/>
        <v>ООО "НОК" ЦОТПиПП ПСМиК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28" t="s">
        <v>61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3">
        <v>0.011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f t="shared" si="1"/>
        <v>0.011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69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s="5" customFormat="1" ht="44.25" customHeight="1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7" t="s">
        <v>35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tr">
        <f t="shared" si="0"/>
        <v>АО "НТЭК" Котельная
 № 7, котельная "Дукла"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4" t="s">
        <v>57</v>
      </c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  <c r="CC27" s="43">
        <v>1.699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>
        <f t="shared" si="1"/>
        <v>1.699</v>
      </c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34">
        <v>18.277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s="5" customFormat="1" ht="44.2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27" t="s">
        <v>36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tr">
        <f t="shared" si="0"/>
        <v>АО "Таймырбыт"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 t="s">
        <v>61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47">
        <v>0.025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3">
        <f t="shared" si="1"/>
        <v>0.025</v>
      </c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37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5" customFormat="1" ht="44.25" customHeight="1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27" t="s">
        <v>37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 t="str">
        <f t="shared" si="0"/>
        <v>АО "Таймыргеофизика"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 t="s">
        <v>61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47">
        <v>0.01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3">
        <f t="shared" si="1"/>
        <v>0.01</v>
      </c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37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5" customFormat="1" ht="44.25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27" t="s">
        <v>38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tr">
        <f t="shared" si="0"/>
        <v>АО "НТЭК" БМК ЗАО "ТТК"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8" t="s">
        <v>61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43">
        <v>0.029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>
        <f t="shared" si="1"/>
        <v>0.029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37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  <row r="31" spans="1:161" s="5" customFormat="1" ht="44.25" customHeigh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27" t="s">
        <v>39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tr">
        <f>V31</f>
        <v>ООО "НорильскВтормет"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8" t="s">
        <v>61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47">
        <v>0.12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3">
        <f t="shared" si="1"/>
        <v>0.12</v>
      </c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37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9"/>
    </row>
    <row r="32" spans="1:161" s="5" customFormat="1" ht="44.25" customHeight="1">
      <c r="A32" s="43" t="s">
        <v>54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27" t="s">
        <v>40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 t="str">
        <f t="shared" si="0"/>
        <v>АО "НТЭК" Котельная аэропорта Алыкель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 t="s">
        <v>58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43">
        <v>0.053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>
        <f t="shared" si="1"/>
        <v>0.053</v>
      </c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>
        <v>0.667</v>
      </c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</row>
    <row r="33" spans="1:161" s="15" customFormat="1" ht="16.5" customHeight="1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43">
        <f>SUM(CC14:DA32)</f>
        <v>176.428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>
        <f>SUM(DB14:EC32)</f>
        <v>176.428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>
        <f>SUM(ED14:FE32)</f>
        <v>570.312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</sheetData>
  <sheetProtection/>
  <mergeCells count="151">
    <mergeCell ref="ED27:FE31"/>
    <mergeCell ref="ED32:FE32"/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A30:U30"/>
    <mergeCell ref="V30:AP30"/>
    <mergeCell ref="AQ30:BJ30"/>
    <mergeCell ref="BK30:CB30"/>
    <mergeCell ref="CC30:DA30"/>
    <mergeCell ref="DB30:EC30"/>
    <mergeCell ref="BK28:CB28"/>
    <mergeCell ref="CC28:DA28"/>
    <mergeCell ref="DB28:EC28"/>
    <mergeCell ref="DB31:EC31"/>
    <mergeCell ref="BK29:CB29"/>
    <mergeCell ref="CC29:DA29"/>
    <mergeCell ref="DB29:EC29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GH18" sqref="GH18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7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8" customFormat="1" ht="15" customHeight="1">
      <c r="BQ7" s="11" t="s">
        <v>41</v>
      </c>
      <c r="BR7" s="33" t="s">
        <v>48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21">
        <v>20</v>
      </c>
      <c r="CK7" s="21"/>
      <c r="CL7" s="21"/>
      <c r="CM7" s="21"/>
      <c r="CN7" s="19" t="s">
        <v>17</v>
      </c>
      <c r="CO7" s="19"/>
      <c r="CP7" s="19"/>
      <c r="CQ7" s="19"/>
      <c r="CR7" s="12" t="s">
        <v>3</v>
      </c>
      <c r="CV7" s="12"/>
      <c r="CW7" s="12"/>
      <c r="CX7" s="12"/>
    </row>
    <row r="8" spans="70:87" s="14" customFormat="1" ht="11.25">
      <c r="BR8" s="20" t="s">
        <v>2</v>
      </c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8" ht="15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="13" customFormat="1" ht="11.25"/>
    <row r="12" spans="1:161" s="16" customFormat="1" ht="37.5" customHeight="1">
      <c r="A12" s="54" t="s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4" t="s">
        <v>8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4" t="s">
        <v>9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6"/>
      <c r="BK12" s="54" t="s">
        <v>10</v>
      </c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6"/>
      <c r="CC12" s="54" t="s">
        <v>11</v>
      </c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  <c r="DB12" s="54" t="s">
        <v>12</v>
      </c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6"/>
      <c r="ED12" s="54" t="s">
        <v>13</v>
      </c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1" s="5" customFormat="1" ht="12">
      <c r="A13" s="57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57">
        <v>2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57">
        <v>3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/>
      <c r="BK13" s="57">
        <v>4</v>
      </c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9"/>
      <c r="CC13" s="57">
        <v>5</v>
      </c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  <c r="DB13" s="57">
        <v>6</v>
      </c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9"/>
      <c r="ED13" s="57">
        <v>7</v>
      </c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pans="1:161" s="5" customFormat="1" ht="40.5" customHeight="1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60" t="s">
        <v>19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63" t="str">
        <f>V14</f>
        <v>АО "НТЭК" ТЭЦ - 1</v>
      </c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8" t="s">
        <v>55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3">
        <v>47.003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f>CC14</f>
        <v>47.003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23">
        <v>139.741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5" customFormat="1" ht="40.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63" t="s">
        <v>20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63" t="str">
        <f aca="true" t="shared" si="0" ref="AQ15:AQ32">V15</f>
        <v>ЗФ ПАО "ГМК "НН" Медный завод, Металлургический цех</v>
      </c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5"/>
      <c r="BK15" s="28" t="s">
        <v>56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3">
        <v>10.916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f aca="true" t="shared" si="1" ref="DB15:DB32">CC15</f>
        <v>10.916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4">
        <v>73.003</v>
      </c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5" customFormat="1" ht="40.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63" t="s">
        <v>21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3" t="str">
        <f t="shared" si="0"/>
        <v>ООО "НОК" БСМКиЦ Производство цемента</v>
      </c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28" t="s">
        <v>57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3">
        <v>9.42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f t="shared" si="1"/>
        <v>9.42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66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1:161" s="5" customFormat="1" ht="40.5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63" t="s">
        <v>22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3" t="str">
        <f t="shared" si="0"/>
        <v>ООО "Медвежий ручей"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8" t="s">
        <v>58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3">
        <v>0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f t="shared" si="1"/>
        <v>0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66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</row>
    <row r="18" spans="1:161" s="5" customFormat="1" ht="40.5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63" t="s">
        <v>23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3" t="str">
        <f t="shared" si="0"/>
        <v>ООО "Илан-Норильск"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/>
      <c r="BK18" s="28" t="s">
        <v>58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3">
        <v>0.4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f t="shared" si="1"/>
        <v>0.4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66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5" customFormat="1" ht="40.5" customHeight="1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63" t="s">
        <v>24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63" t="str">
        <f t="shared" si="0"/>
        <v>МУП МО г. Норильска "ССпоВПД"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5"/>
      <c r="BK19" s="28" t="s">
        <v>59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3">
        <v>0.005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f t="shared" si="1"/>
        <v>0.005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69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1"/>
    </row>
    <row r="20" spans="1:161" s="5" customFormat="1" ht="40.5" customHeight="1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63" t="s">
        <v>26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63" t="str">
        <f t="shared" si="0"/>
        <v>АО "НТЭК" ТЭЦ - 2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5"/>
      <c r="BK20" s="28" t="s">
        <v>55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3">
        <v>37.636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f t="shared" si="1"/>
        <v>37.636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4">
        <v>85.868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5" customFormat="1" ht="40.5" customHeight="1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63" t="s">
        <v>27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63" t="str">
        <f t="shared" si="0"/>
        <v>ЗФ ПАО "ГМК "НН" рудник Октябрьский</v>
      </c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5"/>
      <c r="BK21" s="28" t="s">
        <v>60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3">
        <v>0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f t="shared" si="1"/>
        <v>0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66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8"/>
    </row>
    <row r="22" spans="1:161" s="5" customFormat="1" ht="40.5" customHeight="1">
      <c r="A22" s="2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63" t="s">
        <v>28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3" t="str">
        <f t="shared" si="0"/>
        <v>АО "НТЭК" Котельная шахты "Скалистая"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5"/>
      <c r="BK22" s="44" t="s">
        <v>57</v>
      </c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C22" s="23">
        <v>0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f t="shared" si="1"/>
        <v>0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69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1"/>
    </row>
    <row r="23" spans="1:161" s="5" customFormat="1" ht="40.5" customHeight="1">
      <c r="A23" s="23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63" t="s">
        <v>30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63" t="str">
        <f t="shared" si="0"/>
        <v>АО "НТЭК" ТЭЦ - 3, котельная № 1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K23" s="28" t="s">
        <v>55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3">
        <v>25.987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f t="shared" si="1"/>
        <v>25.987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4">
        <v>146.589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5" customFormat="1" ht="40.5" customHeight="1">
      <c r="A24" s="23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63" t="s">
        <v>31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63" t="str">
        <f t="shared" si="0"/>
        <v>ООО "НОК" ЦМВИЭиПМ ПСМиК</v>
      </c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5"/>
      <c r="BK24" s="28" t="s">
        <v>58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3">
        <v>0.404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f t="shared" si="1"/>
        <v>0.404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69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5" customFormat="1" ht="40.5" customHeight="1">
      <c r="A25" s="23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63" t="s">
        <v>32</v>
      </c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63" t="str">
        <f t="shared" si="0"/>
        <v>ЗФ ПАО "ГМК "НН" НМЗ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5"/>
      <c r="BK25" s="28" t="s">
        <v>56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3">
        <v>21.652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f t="shared" si="1"/>
        <v>21.652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4">
        <v>151.314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5" customFormat="1" ht="40.5" customHeight="1">
      <c r="A26" s="23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63" t="s">
        <v>33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63" t="str">
        <f t="shared" si="0"/>
        <v>ООО "НОК" ЦОТПиПП ПСМиК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28" t="s">
        <v>61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3">
        <v>0.014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f t="shared" si="1"/>
        <v>0.014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69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s="5" customFormat="1" ht="40.5" customHeight="1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7" t="s">
        <v>35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tr">
        <f t="shared" si="0"/>
        <v>АО "НТЭК" Котельная
 № 7, котельная "Дукла"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4" t="s">
        <v>57</v>
      </c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  <c r="CC27" s="43">
        <v>1.001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>
        <f t="shared" si="1"/>
        <v>1.001</v>
      </c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34">
        <v>19.695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s="5" customFormat="1" ht="40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27" t="s">
        <v>36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tr">
        <f t="shared" si="0"/>
        <v>АО "Таймырбыт"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 t="s">
        <v>61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47">
        <v>0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3">
        <f t="shared" si="1"/>
        <v>0</v>
      </c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37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5" customFormat="1" ht="40.5" customHeight="1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27" t="s">
        <v>37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 t="str">
        <f t="shared" si="0"/>
        <v>АО "Таймыргеофизика"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 t="s">
        <v>61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47">
        <v>0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3">
        <f t="shared" si="1"/>
        <v>0</v>
      </c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37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5" customFormat="1" ht="40.5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27" t="s">
        <v>38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tr">
        <f t="shared" si="0"/>
        <v>АО "НТЭК" БМК ЗАО "ТТК"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8" t="s">
        <v>61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43">
        <v>0.016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>
        <f t="shared" si="1"/>
        <v>0.016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37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  <row r="31" spans="1:161" s="5" customFormat="1" ht="40.5" customHeigh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27" t="s">
        <v>39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tr">
        <f>V31</f>
        <v>ООО "НорильскВтормет"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8" t="s">
        <v>61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47">
        <v>0.12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3">
        <f t="shared" si="1"/>
        <v>0.12</v>
      </c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37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9"/>
    </row>
    <row r="32" spans="1:161" s="5" customFormat="1" ht="40.5" customHeight="1">
      <c r="A32" s="43" t="s">
        <v>54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27" t="s">
        <v>40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 t="str">
        <f t="shared" si="0"/>
        <v>АО "НТЭК" Котельная аэропорта Алыкель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 t="s">
        <v>58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43">
        <v>0.029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>
        <f t="shared" si="1"/>
        <v>0.029</v>
      </c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>
        <v>0.715</v>
      </c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</row>
    <row r="33" spans="1:161" s="15" customFormat="1" ht="16.5" customHeight="1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43">
        <f>SUM(CC14:DA32)</f>
        <v>154.603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>
        <f>SUM(DB14:EC32)</f>
        <v>154.603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>
        <f>SUM(ED14:FE32)</f>
        <v>616.9250000000001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</sheetData>
  <sheetProtection/>
  <mergeCells count="151">
    <mergeCell ref="ED27:FE31"/>
    <mergeCell ref="ED32:FE32"/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A30:U30"/>
    <mergeCell ref="V30:AP30"/>
    <mergeCell ref="AQ30:BJ30"/>
    <mergeCell ref="BK30:CB30"/>
    <mergeCell ref="CC30:DA30"/>
    <mergeCell ref="DB30:EC30"/>
    <mergeCell ref="BK28:CB28"/>
    <mergeCell ref="CC28:DA28"/>
    <mergeCell ref="DB28:EC28"/>
    <mergeCell ref="DB31:EC31"/>
    <mergeCell ref="BK29:CB29"/>
    <mergeCell ref="CC29:DA29"/>
    <mergeCell ref="DB29:EC29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GD17" sqref="GD1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8" customFormat="1" ht="15" customHeight="1">
      <c r="BQ7" s="11" t="s">
        <v>41</v>
      </c>
      <c r="BR7" s="33" t="s">
        <v>49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21">
        <v>20</v>
      </c>
      <c r="CK7" s="21"/>
      <c r="CL7" s="21"/>
      <c r="CM7" s="21"/>
      <c r="CN7" s="19" t="s">
        <v>17</v>
      </c>
      <c r="CO7" s="19"/>
      <c r="CP7" s="19"/>
      <c r="CQ7" s="19"/>
      <c r="CR7" s="12" t="s">
        <v>3</v>
      </c>
      <c r="CV7" s="12"/>
      <c r="CW7" s="12"/>
      <c r="CX7" s="12"/>
    </row>
    <row r="8" spans="70:87" s="14" customFormat="1" ht="11.25">
      <c r="BR8" s="20" t="s">
        <v>2</v>
      </c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8" ht="15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="13" customFormat="1" ht="11.25"/>
    <row r="12" spans="1:161" s="16" customFormat="1" ht="37.5" customHeight="1">
      <c r="A12" s="54" t="s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4" t="s">
        <v>8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4" t="s">
        <v>9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6"/>
      <c r="BK12" s="54" t="s">
        <v>10</v>
      </c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6"/>
      <c r="CC12" s="54" t="s">
        <v>11</v>
      </c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  <c r="DB12" s="54" t="s">
        <v>12</v>
      </c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6"/>
      <c r="ED12" s="54" t="s">
        <v>13</v>
      </c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1" s="5" customFormat="1" ht="12">
      <c r="A13" s="57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57">
        <v>2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57">
        <v>3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/>
      <c r="BK13" s="57">
        <v>4</v>
      </c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9"/>
      <c r="CC13" s="57">
        <v>5</v>
      </c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  <c r="DB13" s="57">
        <v>6</v>
      </c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9"/>
      <c r="ED13" s="57">
        <v>7</v>
      </c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pans="1:161" s="5" customFormat="1" ht="40.5" customHeight="1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60" t="s">
        <v>19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63" t="str">
        <f>V14</f>
        <v>АО "НТЭК" ТЭЦ - 1</v>
      </c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8" t="s">
        <v>55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3">
        <v>49.93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f>CC14</f>
        <v>49.93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23">
        <v>136.814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5" customFormat="1" ht="40.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63" t="s">
        <v>20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63" t="str">
        <f aca="true" t="shared" si="0" ref="AQ15:AQ32">V15</f>
        <v>ЗФ ПАО "ГМК "НН" Медный завод, Металлургический цех</v>
      </c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5"/>
      <c r="BK15" s="28" t="s">
        <v>56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3">
        <v>17.559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f aca="true" t="shared" si="1" ref="DB15:DB32">CC15</f>
        <v>17.559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4">
        <v>68.22</v>
      </c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5" customFormat="1" ht="40.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63" t="s">
        <v>21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3" t="str">
        <f t="shared" si="0"/>
        <v>ООО "НОК" БСМКиЦ Производство цемента</v>
      </c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28" t="s">
        <v>57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3">
        <v>7.545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f t="shared" si="1"/>
        <v>7.545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66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1:161" s="5" customFormat="1" ht="40.5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63" t="s">
        <v>22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3" t="str">
        <f t="shared" si="0"/>
        <v>ООО "Медвежий ручей"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8" t="s">
        <v>58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3">
        <v>0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f t="shared" si="1"/>
        <v>0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66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</row>
    <row r="18" spans="1:161" s="5" customFormat="1" ht="40.5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63" t="s">
        <v>23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3" t="str">
        <f t="shared" si="0"/>
        <v>ООО "Илан-Норильск"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/>
      <c r="BK18" s="28" t="s">
        <v>58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3">
        <v>0.415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f t="shared" si="1"/>
        <v>0.415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66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5" customFormat="1" ht="40.5" customHeight="1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63" t="s">
        <v>24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63" t="str">
        <f t="shared" si="0"/>
        <v>МУП МО г. Норильска "ССпоВПД"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5"/>
      <c r="BK19" s="28" t="s">
        <v>59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3">
        <v>0.005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f t="shared" si="1"/>
        <v>0.005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69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1"/>
    </row>
    <row r="20" spans="1:161" s="5" customFormat="1" ht="40.5" customHeight="1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63" t="s">
        <v>26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63" t="str">
        <f t="shared" si="0"/>
        <v>АО "НТЭК" ТЭЦ - 2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5"/>
      <c r="BK20" s="28" t="s">
        <v>55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3">
        <v>38.763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f t="shared" si="1"/>
        <v>38.763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4">
        <v>84.741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5" customFormat="1" ht="40.5" customHeight="1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63" t="s">
        <v>27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63" t="str">
        <f t="shared" si="0"/>
        <v>ЗФ ПАО "ГМК "НН" рудник Октябрьский</v>
      </c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5"/>
      <c r="BK21" s="28" t="s">
        <v>60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3">
        <v>0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f t="shared" si="1"/>
        <v>0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66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8"/>
    </row>
    <row r="22" spans="1:161" s="5" customFormat="1" ht="40.5" customHeight="1">
      <c r="A22" s="2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63" t="s">
        <v>28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3" t="str">
        <f t="shared" si="0"/>
        <v>АО "НТЭК" Котельная шахты "Скалистая"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5"/>
      <c r="BK22" s="44" t="s">
        <v>57</v>
      </c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C22" s="23">
        <v>0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f t="shared" si="1"/>
        <v>0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69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1"/>
    </row>
    <row r="23" spans="1:161" s="5" customFormat="1" ht="40.5" customHeight="1">
      <c r="A23" s="23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63" t="s">
        <v>30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63" t="str">
        <f t="shared" si="0"/>
        <v>АО "НТЭК" ТЭЦ - 3, котельная № 1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K23" s="28" t="s">
        <v>55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3">
        <v>24.276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f t="shared" si="1"/>
        <v>24.276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4">
        <v>148.303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5" customFormat="1" ht="40.5" customHeight="1">
      <c r="A24" s="23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63" t="s">
        <v>31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63" t="str">
        <f t="shared" si="0"/>
        <v>ООО "НОК" ЦМВИЭиПМ ПСМиК</v>
      </c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5"/>
      <c r="BK24" s="28" t="s">
        <v>58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3">
        <v>0.401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f t="shared" si="1"/>
        <v>0.401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69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5" customFormat="1" ht="40.5" customHeight="1">
      <c r="A25" s="23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63" t="s">
        <v>32</v>
      </c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63" t="str">
        <f t="shared" si="0"/>
        <v>ЗФ ПАО "ГМК "НН" НМЗ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5"/>
      <c r="BK25" s="28" t="s">
        <v>56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3">
        <v>21.018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f t="shared" si="1"/>
        <v>21.018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4">
        <v>151.947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5" customFormat="1" ht="40.5" customHeight="1">
      <c r="A26" s="23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63" t="s">
        <v>33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63" t="str">
        <f t="shared" si="0"/>
        <v>ООО "НОК" ЦОТПиПП ПСМиК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28" t="s">
        <v>61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3">
        <v>0.015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f t="shared" si="1"/>
        <v>0.015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69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s="5" customFormat="1" ht="40.5" customHeight="1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7" t="s">
        <v>35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tr">
        <f t="shared" si="0"/>
        <v>АО "НТЭК" Котельная
 № 7, котельная "Дукла"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4" t="s">
        <v>57</v>
      </c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  <c r="CC27" s="43">
        <v>0.934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>
        <f t="shared" si="1"/>
        <v>0.934</v>
      </c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34">
        <v>19.762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s="5" customFormat="1" ht="40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27" t="s">
        <v>36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tr">
        <f t="shared" si="0"/>
        <v>АО "Таймырбыт"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 t="s">
        <v>61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47">
        <v>0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3">
        <f t="shared" si="1"/>
        <v>0</v>
      </c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37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5" customFormat="1" ht="40.5" customHeight="1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27" t="s">
        <v>37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 t="str">
        <f t="shared" si="0"/>
        <v>АО "Таймыргеофизика"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 t="s">
        <v>61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47">
        <v>0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3">
        <f t="shared" si="1"/>
        <v>0</v>
      </c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37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5" customFormat="1" ht="40.5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27" t="s">
        <v>38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tr">
        <f t="shared" si="0"/>
        <v>АО "НТЭК" БМК ЗАО "ТТК"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8" t="s">
        <v>61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43">
        <v>0.016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>
        <f t="shared" si="1"/>
        <v>0.016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37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  <row r="31" spans="1:161" s="5" customFormat="1" ht="40.5" customHeigh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27" t="s">
        <v>39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tr">
        <f>V31</f>
        <v>ООО "НорильскВтормет"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8" t="s">
        <v>61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47">
        <v>0.12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3">
        <f t="shared" si="1"/>
        <v>0.12</v>
      </c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37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9"/>
    </row>
    <row r="32" spans="1:161" s="5" customFormat="1" ht="40.5" customHeight="1">
      <c r="A32" s="43" t="s">
        <v>54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27" t="s">
        <v>40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 t="str">
        <f t="shared" si="0"/>
        <v>АО "НТЭК" Котельная аэропорта Алыкель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 t="s">
        <v>58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43">
        <v>0.032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>
        <f t="shared" si="1"/>
        <v>0.032</v>
      </c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>
        <v>0.712</v>
      </c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</row>
    <row r="33" spans="1:161" s="15" customFormat="1" ht="16.5" customHeight="1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43">
        <f>SUM(CC14:DA32)</f>
        <v>161.02900000000002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>
        <f>SUM(DB14:EC32)</f>
        <v>161.02900000000002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>
        <f>SUM(ED14:FE32)</f>
        <v>610.499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</sheetData>
  <sheetProtection/>
  <mergeCells count="151">
    <mergeCell ref="ED27:FE31"/>
    <mergeCell ref="ED32:FE32"/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A30:U30"/>
    <mergeCell ref="V30:AP30"/>
    <mergeCell ref="AQ30:BJ30"/>
    <mergeCell ref="BK30:CB30"/>
    <mergeCell ref="CC30:DA30"/>
    <mergeCell ref="DB30:EC30"/>
    <mergeCell ref="BK28:CB28"/>
    <mergeCell ref="CC28:DA28"/>
    <mergeCell ref="DB28:EC28"/>
    <mergeCell ref="DB31:EC31"/>
    <mergeCell ref="BK29:CB29"/>
    <mergeCell ref="CC29:DA29"/>
    <mergeCell ref="DB29:EC29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DB19" sqref="DB19:EC19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8" width="0.875" style="1" customWidth="1"/>
    <col min="79" max="79" width="9.125" style="1" customWidth="1"/>
    <col min="80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8" customFormat="1" ht="15" customHeight="1">
      <c r="BQ7" s="11" t="s">
        <v>41</v>
      </c>
      <c r="BR7" s="33" t="s">
        <v>50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21">
        <v>20</v>
      </c>
      <c r="CK7" s="21"/>
      <c r="CL7" s="21"/>
      <c r="CM7" s="21"/>
      <c r="CN7" s="19" t="s">
        <v>17</v>
      </c>
      <c r="CO7" s="19"/>
      <c r="CP7" s="19"/>
      <c r="CQ7" s="19"/>
      <c r="CR7" s="12" t="s">
        <v>3</v>
      </c>
      <c r="CV7" s="12"/>
      <c r="CW7" s="12"/>
      <c r="CX7" s="12"/>
    </row>
    <row r="8" spans="70:87" s="14" customFormat="1" ht="11.25">
      <c r="BR8" s="20" t="s">
        <v>2</v>
      </c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18" ht="15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="13" customFormat="1" ht="11.25"/>
    <row r="12" spans="1:161" s="16" customFormat="1" ht="37.5" customHeight="1">
      <c r="A12" s="54" t="s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4" t="s">
        <v>8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4" t="s">
        <v>9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6"/>
      <c r="BK12" s="54" t="s">
        <v>10</v>
      </c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6"/>
      <c r="CC12" s="54" t="s">
        <v>11</v>
      </c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  <c r="DB12" s="54" t="s">
        <v>12</v>
      </c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6"/>
      <c r="ED12" s="54" t="s">
        <v>13</v>
      </c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1" s="5" customFormat="1" ht="12">
      <c r="A13" s="57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57">
        <v>2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57">
        <v>3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/>
      <c r="BK13" s="57">
        <v>4</v>
      </c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9"/>
      <c r="CC13" s="57">
        <v>5</v>
      </c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  <c r="DB13" s="57">
        <v>6</v>
      </c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9"/>
      <c r="ED13" s="57">
        <v>7</v>
      </c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pans="1:161" s="5" customFormat="1" ht="39" customHeight="1">
      <c r="A14" s="23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60" t="s">
        <v>19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63" t="str">
        <f>V14</f>
        <v>АО "НТЭК" ТЭЦ - 1</v>
      </c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8" t="s">
        <v>55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3">
        <v>49.197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f>CC14</f>
        <v>49.197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23">
        <v>131.523</v>
      </c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5" customFormat="1" ht="39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63" t="s">
        <v>20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63" t="str">
        <f aca="true" t="shared" si="0" ref="AQ15:AQ32">V15</f>
        <v>ЗФ ПАО "ГМК "НН" Медный завод, Металлургический цех</v>
      </c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5"/>
      <c r="BK15" s="28" t="s">
        <v>56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3">
        <v>18.133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f aca="true" t="shared" si="1" ref="DB15:DB32">CC15</f>
        <v>18.133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4">
        <v>70.673</v>
      </c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5" customFormat="1" ht="39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63" t="s">
        <v>21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3" t="str">
        <f t="shared" si="0"/>
        <v>ООО "НОК" БСМКиЦ Производство цемента</v>
      </c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28" t="s">
        <v>57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3">
        <v>1.316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f t="shared" si="1"/>
        <v>1.316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66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1:161" s="5" customFormat="1" ht="39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63" t="s">
        <v>22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3" t="str">
        <f t="shared" si="0"/>
        <v>ООО "Медвежий ручей"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8" t="s">
        <v>58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3">
        <v>0.232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f t="shared" si="1"/>
        <v>0.232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66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</row>
    <row r="18" spans="1:161" s="5" customFormat="1" ht="39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63" t="s">
        <v>23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3" t="str">
        <f t="shared" si="0"/>
        <v>ООО "Илан-Норильск"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/>
      <c r="BK18" s="28" t="s">
        <v>58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3">
        <v>0.36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f t="shared" si="1"/>
        <v>0.36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66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5" customFormat="1" ht="39" customHeight="1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63" t="s">
        <v>24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63" t="str">
        <f t="shared" si="0"/>
        <v>МУП МО г. Норильска "ССпоВПД"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5"/>
      <c r="BK19" s="28" t="s">
        <v>59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3">
        <v>0.006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f t="shared" si="1"/>
        <v>0.006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69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1"/>
    </row>
    <row r="20" spans="1:161" s="5" customFormat="1" ht="39" customHeight="1">
      <c r="A20" s="23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63" t="s">
        <v>26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63" t="str">
        <f t="shared" si="0"/>
        <v>АО "НТЭК" ТЭЦ - 2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5"/>
      <c r="BK20" s="28" t="s">
        <v>55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3">
        <v>40.965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f t="shared" si="1"/>
        <v>40.965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4">
        <v>78.555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5" customFormat="1" ht="39" customHeight="1">
      <c r="A21" s="23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63" t="s">
        <v>27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63" t="str">
        <f t="shared" si="0"/>
        <v>ЗФ ПАО "ГМК "НН" рудник Октябрьский</v>
      </c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5"/>
      <c r="BK21" s="28" t="s">
        <v>60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3">
        <v>0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f t="shared" si="1"/>
        <v>0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66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8"/>
    </row>
    <row r="22" spans="1:161" s="5" customFormat="1" ht="39" customHeight="1">
      <c r="A22" s="2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63" t="s">
        <v>28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63" t="str">
        <f t="shared" si="0"/>
        <v>АО "НТЭК" Котельная шахты "Скалистая"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5"/>
      <c r="BK22" s="44" t="s">
        <v>57</v>
      </c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/>
      <c r="CC22" s="23">
        <v>0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f t="shared" si="1"/>
        <v>0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69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1"/>
    </row>
    <row r="23" spans="1:161" s="5" customFormat="1" ht="39" customHeight="1">
      <c r="A23" s="23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63" t="s">
        <v>30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63" t="str">
        <f t="shared" si="0"/>
        <v>АО "НТЭК" ТЭЦ - 3, котельная № 1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K23" s="28" t="s">
        <v>55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3">
        <v>28.081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f t="shared" si="1"/>
        <v>28.081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4">
        <v>138.92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5" customFormat="1" ht="39" customHeight="1">
      <c r="A24" s="23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63" t="s">
        <v>31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63" t="str">
        <f t="shared" si="0"/>
        <v>ООО "НОК" ЦМВИЭиПМ ПСМиК</v>
      </c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5"/>
      <c r="BK24" s="28" t="s">
        <v>58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3">
        <v>0.399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f t="shared" si="1"/>
        <v>0.399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69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5" customFormat="1" ht="39" customHeight="1">
      <c r="A25" s="23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63" t="s">
        <v>32</v>
      </c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63" t="str">
        <f t="shared" si="0"/>
        <v>ЗФ ПАО "ГМК "НН" НМЗ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5"/>
      <c r="BK25" s="28" t="s">
        <v>56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3">
        <v>19.566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f t="shared" si="1"/>
        <v>19.566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4">
        <v>147.821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6"/>
    </row>
    <row r="26" spans="1:161" s="5" customFormat="1" ht="39" customHeight="1">
      <c r="A26" s="23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63" t="s">
        <v>33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63" t="str">
        <f t="shared" si="0"/>
        <v>ООО "НОК" ЦОТПиПП ПСМиК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28" t="s">
        <v>61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3">
        <v>0.013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f t="shared" si="1"/>
        <v>0.013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69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s="5" customFormat="1" ht="39" customHeight="1">
      <c r="A27" s="43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7" t="s">
        <v>35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 t="str">
        <f t="shared" si="0"/>
        <v>АО "НТЭК" Котельная
 № 7, котельная "Дукла"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44" t="s">
        <v>57</v>
      </c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  <c r="CC27" s="43">
        <v>2.414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>
        <f t="shared" si="1"/>
        <v>2.414</v>
      </c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34">
        <v>17.473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s="5" customFormat="1" ht="39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27" t="s">
        <v>36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 t="str">
        <f t="shared" si="0"/>
        <v>АО "Таймырбыт"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 t="s">
        <v>61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47">
        <v>0.035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3">
        <f t="shared" si="1"/>
        <v>0.035</v>
      </c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37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5" customFormat="1" ht="39" customHeight="1">
      <c r="A29" s="43" t="s">
        <v>34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27" t="s">
        <v>37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 t="str">
        <f t="shared" si="0"/>
        <v>АО "Таймыргеофизика"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 t="s">
        <v>61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47">
        <v>0.05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3">
        <f t="shared" si="1"/>
        <v>0.05</v>
      </c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37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5" customFormat="1" ht="39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27" t="s">
        <v>38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 t="str">
        <f t="shared" si="0"/>
        <v>АО "НТЭК" БМК ЗАО "ТТК"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8" t="s">
        <v>61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43">
        <v>0.068</v>
      </c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>
        <f t="shared" si="1"/>
        <v>0.068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37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  <row r="31" spans="1:161" s="5" customFormat="1" ht="39" customHeigh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27" t="s">
        <v>39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 t="str">
        <f>V31</f>
        <v>ООО "НорильскВтормет"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8" t="s">
        <v>61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47">
        <v>0.12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3">
        <f t="shared" si="1"/>
        <v>0.12</v>
      </c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37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9"/>
    </row>
    <row r="32" spans="1:161" s="5" customFormat="1" ht="39" customHeight="1">
      <c r="A32" s="43" t="s">
        <v>54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27" t="s">
        <v>40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 t="str">
        <f t="shared" si="0"/>
        <v>АО "НТЭК" Котельная аэропорта Алыкель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 t="s">
        <v>58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43">
        <v>0.109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>
        <f t="shared" si="1"/>
        <v>0.109</v>
      </c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>
        <v>0.611</v>
      </c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</row>
    <row r="33" spans="1:161" s="15" customFormat="1" ht="16.5" customHeight="1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43">
        <f>SUM(CC14:DA32)</f>
        <v>161.06400000000002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>
        <f>SUM(DB14:EC32)</f>
        <v>161.06400000000002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>
        <f>SUM(ED14:FE32)</f>
        <v>585.5759999999999</v>
      </c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</sheetData>
  <sheetProtection/>
  <mergeCells count="151">
    <mergeCell ref="ED27:FE31"/>
    <mergeCell ref="ED32:FE32"/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A30:U30"/>
    <mergeCell ref="V30:AP30"/>
    <mergeCell ref="AQ30:BJ30"/>
    <mergeCell ref="BK30:CB30"/>
    <mergeCell ref="CC30:DA30"/>
    <mergeCell ref="DB30:EC30"/>
    <mergeCell ref="BK28:CB28"/>
    <mergeCell ref="CC28:DA28"/>
    <mergeCell ref="DB28:EC28"/>
    <mergeCell ref="DB31:EC31"/>
    <mergeCell ref="BK29:CB29"/>
    <mergeCell ref="CC29:DA29"/>
    <mergeCell ref="DB29:EC29"/>
    <mergeCell ref="A29:U29"/>
    <mergeCell ref="V29:AP29"/>
    <mergeCell ref="AQ29:BJ29"/>
    <mergeCell ref="A27:U27"/>
    <mergeCell ref="V27:AP27"/>
    <mergeCell ref="AQ27:BJ27"/>
    <mergeCell ref="A28:U28"/>
    <mergeCell ref="V28:AP28"/>
    <mergeCell ref="AQ28:BJ28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Пурич Виктория Анатольевна</cp:lastModifiedBy>
  <cp:lastPrinted>2019-01-30T13:13:18Z</cp:lastPrinted>
  <dcterms:created xsi:type="dcterms:W3CDTF">2008-10-01T13:21:49Z</dcterms:created>
  <dcterms:modified xsi:type="dcterms:W3CDTF">2019-04-12T03:33:20Z</dcterms:modified>
  <cp:category/>
  <cp:version/>
  <cp:contentType/>
  <cp:contentStatus/>
</cp:coreProperties>
</file>